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3E87D599-0A18-446A-81A7-EBACE38362DE}" xr6:coauthVersionLast="47" xr6:coauthVersionMax="47" xr10:uidLastSave="{00000000-0000-0000-0000-000000000000}"/>
  <bookViews>
    <workbookView xWindow="9660" yWindow="-180" windowWidth="23265" windowHeight="12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G40" i="1"/>
  <c r="F40" i="1"/>
  <c r="D40" i="1"/>
  <c r="C40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E28" i="1"/>
  <c r="D28" i="1"/>
  <c r="C28" i="1"/>
  <c r="E27" i="1"/>
  <c r="D27" i="1"/>
  <c r="C27" i="1"/>
  <c r="C16" i="1"/>
  <c r="H40" i="1" l="1"/>
  <c r="K37" i="1"/>
  <c r="K36" i="1"/>
  <c r="K38" i="1"/>
  <c r="K35" i="1"/>
  <c r="I40" i="1"/>
  <c r="E40" i="1"/>
  <c r="J40" i="1"/>
  <c r="K40" i="1" l="1"/>
</calcChain>
</file>

<file path=xl/sharedStrings.xml><?xml version="1.0" encoding="utf-8"?>
<sst xmlns="http://schemas.openxmlformats.org/spreadsheetml/2006/main" count="31" uniqueCount="27">
  <si>
    <t>Number of Trust Staff (FTE)</t>
  </si>
  <si>
    <t>County</t>
  </si>
  <si>
    <t>Month</t>
  </si>
  <si>
    <t>Number of Staff</t>
  </si>
  <si>
    <t>Student</t>
  </si>
  <si>
    <t>Average</t>
  </si>
  <si>
    <t>Patients / Attendances</t>
  </si>
  <si>
    <t>Emergency Dept Attendance (Type 1 Only)</t>
  </si>
  <si>
    <t>Inpatient Stays</t>
  </si>
  <si>
    <t>Outpatient Attendances</t>
  </si>
  <si>
    <t>Q1 21/22</t>
  </si>
  <si>
    <t>Q2 21/22</t>
  </si>
  <si>
    <t>Q3 21/22</t>
  </si>
  <si>
    <t>Q4 21/22</t>
  </si>
  <si>
    <t>Daily Ave</t>
  </si>
  <si>
    <t>Monthly Ave</t>
  </si>
  <si>
    <t>Bed Numbers</t>
  </si>
  <si>
    <t>Available Night Beds</t>
  </si>
  <si>
    <t>Occupied Night Beds</t>
  </si>
  <si>
    <t>Night Bed Occupancy</t>
  </si>
  <si>
    <t>Available Day Beds</t>
  </si>
  <si>
    <t>Occupied Day Beds</t>
  </si>
  <si>
    <t>Day Bed Occupancy</t>
  </si>
  <si>
    <t>Total Available Beds</t>
  </si>
  <si>
    <t>Total Occupied Beds</t>
  </si>
  <si>
    <t>Total Bed Occupancy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</si>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</sst>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3" fillId="4" borderId="0" xfId="0" applyFont="1" applyFill="1" applyAlignment="1">
      <alignment horizontal="left"/>
    </xf>
    <xf numFmtId="164" fontId="0" fillId="4" borderId="0" xfId="1" applyNumberFormat="1" applyFont="1" applyFill="1"/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0" fillId="5" borderId="0" xfId="1" applyNumberFormat="1" applyFont="1" applyFill="1"/>
    <xf numFmtId="164" fontId="2" fillId="6" borderId="1" xfId="1" applyNumberFormat="1" applyFont="1" applyFill="1" applyBorder="1" applyAlignment="1">
      <alignment horizontal="center" wrapText="1"/>
    </xf>
    <xf numFmtId="9" fontId="0" fillId="0" borderId="1" xfId="2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0" xfId="1" applyNumberFormat="1" applyFont="1"/>
    <xf numFmtId="164" fontId="2" fillId="6" borderId="1" xfId="1" applyNumberFormat="1" applyFont="1" applyFill="1" applyBorder="1"/>
    <xf numFmtId="9" fontId="2" fillId="6" borderId="1" xfId="2" applyFont="1" applyFill="1" applyBorder="1"/>
    <xf numFmtId="164" fontId="0" fillId="0" borderId="0" xfId="1" applyNumberFormat="1" applyFont="1" applyBorder="1"/>
    <xf numFmtId="0" fontId="0" fillId="0" borderId="0" xfId="0" applyBorder="1"/>
    <xf numFmtId="0" fontId="0" fillId="0" borderId="0" xfId="0" applyFill="1" applyBorder="1"/>
    <xf numFmtId="164" fontId="0" fillId="7" borderId="1" xfId="1" applyNumberFormat="1" applyFont="1" applyFill="1" applyBorder="1"/>
    <xf numFmtId="0" fontId="0" fillId="0" borderId="0" xfId="0" applyNumberForma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1"/>
  <sheetViews>
    <sheetView tabSelected="1" topLeftCell="B1" zoomScale="70" zoomScaleNormal="70" workbookViewId="0">
      <selection activeCell="J5" sqref="J5"/>
    </sheetView>
  </sheetViews>
  <sheetFormatPr defaultRowHeight="15"/>
  <cols>
    <col min="2" max="11" width="22.42578125" customWidth="1"/>
  </cols>
  <sheetData>
    <row r="1" spans="2:18" ht="14.45">
      <c r="B1" s="1" t="s">
        <v>0</v>
      </c>
      <c r="C1" s="2"/>
      <c r="D1" s="3" t="s">
        <v>1</v>
      </c>
      <c r="E1" s="3"/>
      <c r="F1" s="3"/>
      <c r="G1" s="3"/>
      <c r="H1" s="3"/>
      <c r="I1" s="4"/>
    </row>
    <row r="2" spans="2:18" ht="14.45">
      <c r="B2" s="5"/>
      <c r="C2" s="3"/>
      <c r="D2" s="3"/>
      <c r="E2" s="3"/>
      <c r="F2" s="3"/>
      <c r="G2" s="3"/>
      <c r="H2" s="3"/>
      <c r="I2" s="4"/>
    </row>
    <row r="3" spans="2:18" ht="28.7" customHeight="1">
      <c r="B3" s="6" t="s">
        <v>2</v>
      </c>
      <c r="C3" s="7" t="s">
        <v>3</v>
      </c>
      <c r="D3" s="7" t="s">
        <v>4</v>
      </c>
      <c r="E3" s="8"/>
      <c r="F3" s="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2:18" ht="14.45">
      <c r="B4" s="9">
        <v>44287</v>
      </c>
      <c r="C4" s="27">
        <v>1295</v>
      </c>
      <c r="D4" s="27">
        <v>14.720000000000002</v>
      </c>
      <c r="E4" s="28"/>
      <c r="F4" s="24"/>
      <c r="G4" s="24"/>
      <c r="H4" s="24"/>
      <c r="I4" s="4"/>
    </row>
    <row r="5" spans="2:18" ht="14.45">
      <c r="B5" s="9">
        <v>44317</v>
      </c>
      <c r="C5" s="27">
        <v>1301</v>
      </c>
      <c r="D5" s="27">
        <v>12.719999999999999</v>
      </c>
      <c r="E5" s="28"/>
      <c r="F5" s="24"/>
      <c r="G5" s="24"/>
      <c r="H5" s="24"/>
      <c r="I5" s="4"/>
    </row>
    <row r="6" spans="2:18" ht="14.45">
      <c r="B6" s="9">
        <v>44348</v>
      </c>
      <c r="C6" s="27">
        <v>1292</v>
      </c>
      <c r="D6" s="27">
        <v>12.719999999999999</v>
      </c>
      <c r="E6" s="28"/>
      <c r="F6" s="24"/>
      <c r="G6" s="24"/>
      <c r="H6" s="24"/>
      <c r="I6" s="4"/>
    </row>
    <row r="7" spans="2:18" ht="14.45">
      <c r="B7" s="9">
        <v>44378</v>
      </c>
      <c r="C7" s="27">
        <v>1289</v>
      </c>
      <c r="D7" s="27">
        <v>12.719999999999999</v>
      </c>
      <c r="E7" s="28"/>
      <c r="F7" s="24"/>
      <c r="G7" s="24"/>
      <c r="H7" s="24"/>
      <c r="I7" s="4"/>
    </row>
    <row r="8" spans="2:18" ht="14.45">
      <c r="B8" s="9">
        <v>44409</v>
      </c>
      <c r="C8" s="27">
        <v>1272</v>
      </c>
      <c r="D8" s="27">
        <v>12.719999999999999</v>
      </c>
      <c r="E8" s="28"/>
      <c r="F8" s="24"/>
      <c r="G8" s="24"/>
      <c r="H8" s="24"/>
      <c r="I8" s="4"/>
    </row>
    <row r="9" spans="2:18" ht="14.45">
      <c r="B9" s="9">
        <v>44440</v>
      </c>
      <c r="C9" s="27">
        <v>1269</v>
      </c>
      <c r="D9" s="27">
        <v>13.720000000000002</v>
      </c>
      <c r="E9" s="28"/>
      <c r="F9" s="24"/>
      <c r="G9" s="24"/>
      <c r="H9" s="24"/>
      <c r="I9" s="4"/>
    </row>
    <row r="10" spans="2:18" ht="14.45">
      <c r="B10" s="9">
        <v>44470</v>
      </c>
      <c r="C10" s="27">
        <v>1264</v>
      </c>
      <c r="D10" s="27">
        <v>11.760000000000002</v>
      </c>
      <c r="E10" s="28"/>
      <c r="F10" s="24"/>
      <c r="G10" s="24"/>
      <c r="H10" s="24"/>
      <c r="I10" s="4"/>
    </row>
    <row r="11" spans="2:18" ht="14.45">
      <c r="B11" s="9">
        <v>44501</v>
      </c>
      <c r="C11" s="27">
        <v>1266</v>
      </c>
      <c r="D11" s="27">
        <v>9.8000000000000007</v>
      </c>
      <c r="E11" s="28"/>
      <c r="F11" s="24"/>
      <c r="G11" s="24"/>
      <c r="H11" s="24"/>
      <c r="I11" s="4"/>
    </row>
    <row r="12" spans="2:18" ht="14.45">
      <c r="B12" s="9">
        <v>44531</v>
      </c>
      <c r="C12" s="27">
        <v>1256</v>
      </c>
      <c r="D12" s="27">
        <v>9.8000000000000007</v>
      </c>
      <c r="E12" s="28"/>
      <c r="F12" s="24"/>
      <c r="G12" s="24"/>
      <c r="H12" s="24"/>
      <c r="I12" s="4"/>
    </row>
    <row r="13" spans="2:18" ht="14.45">
      <c r="B13" s="9">
        <v>44562</v>
      </c>
      <c r="C13" s="27">
        <v>1250</v>
      </c>
      <c r="D13" s="27">
        <v>9.8000000000000007</v>
      </c>
      <c r="E13" s="28"/>
      <c r="F13" s="24"/>
      <c r="G13" s="24"/>
      <c r="H13" s="24"/>
      <c r="I13" s="4"/>
    </row>
    <row r="14" spans="2:18" ht="14.45">
      <c r="B14" s="9">
        <v>44593</v>
      </c>
      <c r="C14" s="27">
        <v>1242</v>
      </c>
      <c r="D14" s="27">
        <v>9.8000000000000007</v>
      </c>
      <c r="E14" s="28"/>
      <c r="F14" s="24"/>
      <c r="G14" s="24"/>
      <c r="H14" s="24"/>
      <c r="I14" s="4"/>
    </row>
    <row r="15" spans="2:18" ht="14.45">
      <c r="B15" s="9">
        <v>44621</v>
      </c>
      <c r="C15" s="27">
        <v>1264</v>
      </c>
      <c r="D15" s="27">
        <v>13.69333</v>
      </c>
      <c r="E15" s="28"/>
      <c r="F15" s="24"/>
      <c r="G15" s="24"/>
      <c r="H15" s="24"/>
      <c r="I15" s="4"/>
    </row>
    <row r="16" spans="2:18" ht="14.45">
      <c r="B16" s="11" t="s">
        <v>5</v>
      </c>
      <c r="C16" s="10">
        <f>AVERAGE(C4:C15)</f>
        <v>1271.6666666666667</v>
      </c>
      <c r="D16" s="10">
        <f>AVERAGE(D4:D15)</f>
        <v>11.9977775</v>
      </c>
      <c r="E16" s="24"/>
      <c r="F16" s="24"/>
      <c r="G16" s="24"/>
      <c r="H16" s="24"/>
      <c r="I16" s="4"/>
    </row>
    <row r="17" spans="2:14" ht="14.45">
      <c r="B17" s="5"/>
      <c r="C17" s="3"/>
      <c r="D17" s="3"/>
      <c r="E17" s="3"/>
      <c r="F17" s="3"/>
      <c r="G17" s="3"/>
      <c r="H17" s="3"/>
      <c r="I17" s="4"/>
    </row>
    <row r="18" spans="2:14" ht="14.45">
      <c r="B18" s="5"/>
      <c r="C18" s="3"/>
      <c r="D18" s="3"/>
      <c r="E18" s="3"/>
      <c r="F18" s="3"/>
      <c r="G18" s="3"/>
      <c r="H18" s="3"/>
      <c r="I18" s="4"/>
      <c r="J18" s="26"/>
      <c r="K18" s="26"/>
      <c r="L18" s="25"/>
      <c r="M18" s="25"/>
      <c r="N18" s="25"/>
    </row>
    <row r="19" spans="2:14" ht="14.45">
      <c r="B19" s="12" t="s">
        <v>6</v>
      </c>
      <c r="C19" s="13"/>
      <c r="D19" s="3"/>
      <c r="E19" s="3"/>
      <c r="F19" s="3"/>
      <c r="G19" s="3"/>
      <c r="H19" s="3"/>
      <c r="I19" s="4"/>
      <c r="J19" s="26"/>
      <c r="K19" s="26"/>
      <c r="L19" s="25"/>
      <c r="M19" s="25"/>
      <c r="N19" s="25"/>
    </row>
    <row r="20" spans="2:14" ht="14.45">
      <c r="B20" s="14"/>
      <c r="C20" s="3"/>
      <c r="D20" s="3"/>
      <c r="E20" s="3"/>
      <c r="F20" s="3"/>
      <c r="G20" s="3"/>
      <c r="H20" s="3"/>
      <c r="I20" s="4"/>
      <c r="J20" s="26"/>
      <c r="K20" s="26"/>
      <c r="L20" s="25"/>
      <c r="M20" s="25"/>
      <c r="N20" s="25"/>
    </row>
    <row r="21" spans="2:14" ht="45" customHeight="1">
      <c r="B21" s="6"/>
      <c r="C21" s="7" t="s">
        <v>7</v>
      </c>
      <c r="D21" s="7" t="s">
        <v>8</v>
      </c>
      <c r="E21" s="7" t="s">
        <v>9</v>
      </c>
      <c r="I21" s="8"/>
      <c r="J21" s="8"/>
      <c r="K21" s="8"/>
      <c r="L21" s="25"/>
      <c r="M21" s="25"/>
      <c r="N21" s="25"/>
    </row>
    <row r="22" spans="2:14">
      <c r="B22" s="11" t="s">
        <v>10</v>
      </c>
      <c r="C22" s="27">
        <v>11920</v>
      </c>
      <c r="D22" s="27">
        <v>9946</v>
      </c>
      <c r="E22" s="27">
        <v>42951</v>
      </c>
      <c r="F22" s="3"/>
      <c r="G22" s="3"/>
      <c r="H22" s="3"/>
      <c r="I22" s="4"/>
      <c r="J22" s="4"/>
      <c r="K22" s="4"/>
      <c r="L22" s="25"/>
      <c r="M22" s="25"/>
      <c r="N22" s="25"/>
    </row>
    <row r="23" spans="2:14">
      <c r="B23" s="11" t="s">
        <v>11</v>
      </c>
      <c r="C23" s="27">
        <v>12152</v>
      </c>
      <c r="D23" s="27">
        <v>10000</v>
      </c>
      <c r="E23" s="27">
        <v>43387</v>
      </c>
      <c r="F23" s="3"/>
      <c r="G23" s="3"/>
      <c r="H23" s="3"/>
      <c r="I23" s="4"/>
      <c r="J23" s="4"/>
      <c r="K23" s="4"/>
      <c r="L23" s="25"/>
      <c r="M23" s="25"/>
      <c r="N23" s="25"/>
    </row>
    <row r="24" spans="2:14">
      <c r="B24" s="11" t="s">
        <v>12</v>
      </c>
      <c r="C24" s="27">
        <v>10955</v>
      </c>
      <c r="D24" s="27">
        <v>10075</v>
      </c>
      <c r="E24" s="27">
        <v>43770</v>
      </c>
      <c r="F24" s="3"/>
      <c r="G24" s="3"/>
      <c r="H24" s="3"/>
      <c r="I24" s="24"/>
      <c r="J24" s="24"/>
      <c r="K24" s="24"/>
      <c r="L24" s="25"/>
      <c r="M24" s="25"/>
      <c r="N24" s="25"/>
    </row>
    <row r="25" spans="2:14">
      <c r="B25" s="11" t="s">
        <v>13</v>
      </c>
      <c r="C25" s="27">
        <v>11282</v>
      </c>
      <c r="D25" s="27">
        <v>10160</v>
      </c>
      <c r="E25" s="27">
        <v>42252</v>
      </c>
      <c r="F25" s="3"/>
      <c r="G25" s="3"/>
      <c r="H25" s="3"/>
      <c r="I25" s="24"/>
      <c r="J25" s="24"/>
      <c r="K25" s="24"/>
      <c r="L25" s="25"/>
      <c r="M25" s="25"/>
      <c r="N25" s="25"/>
    </row>
    <row r="26" spans="2:14" ht="14.45">
      <c r="B26" s="5"/>
      <c r="C26" s="3"/>
      <c r="D26" s="3"/>
      <c r="E26" s="3"/>
      <c r="F26" s="3"/>
      <c r="G26" s="3"/>
      <c r="H26" s="3"/>
      <c r="I26" s="24"/>
      <c r="J26" s="24"/>
      <c r="K26" s="24"/>
      <c r="L26" s="25"/>
      <c r="M26" s="25"/>
      <c r="N26" s="25"/>
    </row>
    <row r="27" spans="2:14" ht="14.45">
      <c r="B27" s="11" t="s">
        <v>14</v>
      </c>
      <c r="C27" s="10">
        <f>SUM(C22:C25)/365</f>
        <v>126.87397260273973</v>
      </c>
      <c r="D27" s="10">
        <f>SUM(D22:D25)/365</f>
        <v>110.08493150684932</v>
      </c>
      <c r="E27" s="10">
        <f>SUM(E22:E25)/365</f>
        <v>472.21917808219177</v>
      </c>
      <c r="F27" s="3"/>
      <c r="G27" s="3"/>
      <c r="H27" s="3"/>
      <c r="I27" s="24"/>
      <c r="J27" s="24"/>
      <c r="K27" s="24"/>
      <c r="L27" s="25"/>
      <c r="M27" s="25"/>
      <c r="N27" s="25"/>
    </row>
    <row r="28" spans="2:14" ht="14.45">
      <c r="B28" s="11" t="s">
        <v>15</v>
      </c>
      <c r="C28" s="10">
        <f>SUM(C22:C25)/12</f>
        <v>3859.0833333333335</v>
      </c>
      <c r="D28" s="10">
        <f>SUM(D22:D25)/12</f>
        <v>3348.4166666666665</v>
      </c>
      <c r="E28" s="10">
        <f>SUM(E22:E25)/12</f>
        <v>14363.333333333334</v>
      </c>
      <c r="F28" s="3"/>
      <c r="G28" s="3"/>
      <c r="H28" s="3"/>
      <c r="I28" s="24"/>
      <c r="J28" s="24"/>
      <c r="K28" s="24"/>
      <c r="L28" s="25"/>
      <c r="M28" s="25"/>
      <c r="N28" s="25"/>
    </row>
    <row r="29" spans="2:14" ht="14.45">
      <c r="B29" s="5"/>
      <c r="C29" s="3"/>
      <c r="D29" s="3"/>
      <c r="E29" s="3"/>
      <c r="F29" s="3"/>
      <c r="G29" s="3"/>
      <c r="H29" s="3"/>
      <c r="I29" s="24"/>
      <c r="J29" s="25"/>
      <c r="K29" s="25"/>
      <c r="L29" s="25"/>
      <c r="M29" s="25"/>
      <c r="N29" s="25"/>
    </row>
    <row r="30" spans="2:14" ht="14.45">
      <c r="B30" s="5"/>
      <c r="C30" s="3"/>
      <c r="D30" s="3"/>
      <c r="E30" s="3"/>
      <c r="F30" s="3"/>
      <c r="G30" s="3"/>
      <c r="H30" s="3"/>
      <c r="I30" s="24"/>
      <c r="J30" s="25"/>
      <c r="K30" s="25"/>
      <c r="L30" s="25"/>
      <c r="M30" s="25"/>
      <c r="N30" s="25"/>
    </row>
    <row r="31" spans="2:14" ht="14.45">
      <c r="B31" s="15" t="s">
        <v>16</v>
      </c>
      <c r="C31" s="16"/>
      <c r="D31" s="3"/>
      <c r="E31" s="3"/>
      <c r="F31" s="3"/>
      <c r="G31" s="3"/>
      <c r="H31" s="3"/>
      <c r="I31" s="3"/>
    </row>
    <row r="32" spans="2:14" ht="14.45">
      <c r="B32" s="5"/>
      <c r="C32" s="3"/>
      <c r="D32" s="3"/>
      <c r="E32" s="3"/>
      <c r="F32" s="3"/>
      <c r="G32" s="3"/>
      <c r="H32" s="3"/>
      <c r="I32" s="3"/>
    </row>
    <row r="33" spans="2:11" ht="14.45">
      <c r="B33" s="5"/>
      <c r="C33" s="3"/>
      <c r="D33" s="3"/>
      <c r="E33" s="3"/>
      <c r="F33" s="3"/>
      <c r="G33" s="3"/>
      <c r="H33" s="3"/>
      <c r="I33" s="3"/>
    </row>
    <row r="34" spans="2:11">
      <c r="B34" s="6"/>
      <c r="C34" s="7" t="s">
        <v>17</v>
      </c>
      <c r="D34" s="7" t="s">
        <v>18</v>
      </c>
      <c r="E34" s="7" t="s">
        <v>19</v>
      </c>
      <c r="F34" s="7" t="s">
        <v>20</v>
      </c>
      <c r="G34" s="7" t="s">
        <v>21</v>
      </c>
      <c r="H34" s="7" t="s">
        <v>22</v>
      </c>
      <c r="I34" s="17" t="s">
        <v>23</v>
      </c>
      <c r="J34" s="17" t="s">
        <v>24</v>
      </c>
      <c r="K34" s="17" t="s">
        <v>25</v>
      </c>
    </row>
    <row r="35" spans="2:11">
      <c r="B35" s="11" t="s">
        <v>10</v>
      </c>
      <c r="C35" s="27">
        <v>17927</v>
      </c>
      <c r="D35" s="27">
        <v>11379</v>
      </c>
      <c r="E35" s="18">
        <f>D35/C35</f>
        <v>0.63474089362414232</v>
      </c>
      <c r="F35" s="27">
        <v>6370</v>
      </c>
      <c r="G35" s="27">
        <v>6370</v>
      </c>
      <c r="H35" s="10">
        <f>G35/F35</f>
        <v>1</v>
      </c>
      <c r="I35" s="19">
        <f>C35+F35</f>
        <v>24297</v>
      </c>
      <c r="J35" s="19">
        <f>D35+G35</f>
        <v>17749</v>
      </c>
      <c r="K35" s="20">
        <f>J35/I35</f>
        <v>0.73050170802979797</v>
      </c>
    </row>
    <row r="36" spans="2:11">
      <c r="B36" s="11" t="s">
        <v>11</v>
      </c>
      <c r="C36" s="27">
        <v>18124</v>
      </c>
      <c r="D36" s="27">
        <v>13154</v>
      </c>
      <c r="E36" s="18">
        <f t="shared" ref="E36:E40" si="0">D36/C36</f>
        <v>0.7257779739571838</v>
      </c>
      <c r="F36" s="27">
        <v>6440</v>
      </c>
      <c r="G36" s="27">
        <v>6440</v>
      </c>
      <c r="H36" s="10">
        <f t="shared" ref="H36:H38" si="1">G36/F36</f>
        <v>1</v>
      </c>
      <c r="I36" s="19">
        <f t="shared" ref="I36:J38" si="2">C36+F36</f>
        <v>24564</v>
      </c>
      <c r="J36" s="19">
        <f t="shared" si="2"/>
        <v>19594</v>
      </c>
      <c r="K36" s="20">
        <f t="shared" ref="K36:K38" si="3">J36/I36</f>
        <v>0.79767138902458878</v>
      </c>
    </row>
    <row r="37" spans="2:11">
      <c r="B37" s="11" t="s">
        <v>12</v>
      </c>
      <c r="C37" s="27">
        <v>17286</v>
      </c>
      <c r="D37" s="27">
        <v>13872</v>
      </c>
      <c r="E37" s="18">
        <f t="shared" si="0"/>
        <v>0.80249913224574798</v>
      </c>
      <c r="F37" s="27">
        <v>6440</v>
      </c>
      <c r="G37" s="27">
        <v>6440</v>
      </c>
      <c r="H37" s="10">
        <f t="shared" si="1"/>
        <v>1</v>
      </c>
      <c r="I37" s="19">
        <f t="shared" si="2"/>
        <v>23726</v>
      </c>
      <c r="J37" s="19">
        <f t="shared" si="2"/>
        <v>20312</v>
      </c>
      <c r="K37" s="20">
        <f t="shared" si="3"/>
        <v>0.85610722414229112</v>
      </c>
    </row>
    <row r="38" spans="2:11">
      <c r="B38" s="11" t="s">
        <v>13</v>
      </c>
      <c r="C38" s="27">
        <v>17910</v>
      </c>
      <c r="D38" s="27">
        <v>14245</v>
      </c>
      <c r="E38" s="18">
        <f t="shared" si="0"/>
        <v>0.79536571747627027</v>
      </c>
      <c r="F38" s="27">
        <v>6300</v>
      </c>
      <c r="G38" s="27">
        <v>6300</v>
      </c>
      <c r="H38" s="10">
        <f t="shared" si="1"/>
        <v>1</v>
      </c>
      <c r="I38" s="19">
        <f t="shared" si="2"/>
        <v>24210</v>
      </c>
      <c r="J38" s="19">
        <f t="shared" si="2"/>
        <v>20545</v>
      </c>
      <c r="K38" s="20">
        <f t="shared" si="3"/>
        <v>0.84861627426683184</v>
      </c>
    </row>
    <row r="39" spans="2:11">
      <c r="B39" s="5"/>
      <c r="C39" s="3"/>
      <c r="D39" s="3"/>
      <c r="E39" s="3"/>
      <c r="F39" s="3"/>
      <c r="G39" s="3"/>
      <c r="H39" s="3"/>
      <c r="I39" s="21"/>
      <c r="J39" s="21"/>
      <c r="K39" s="21"/>
    </row>
    <row r="40" spans="2:11" ht="14.45">
      <c r="B40" s="11" t="s">
        <v>26</v>
      </c>
      <c r="C40" s="10">
        <f>SUM(C35:C38)/365</f>
        <v>195.1972602739726</v>
      </c>
      <c r="D40" s="10">
        <f>SUM(D35:D38)/365</f>
        <v>144.24657534246575</v>
      </c>
      <c r="E40" s="18">
        <f t="shared" si="0"/>
        <v>0.73897848330456017</v>
      </c>
      <c r="F40" s="10">
        <f>SUM(F35:F38)/365</f>
        <v>70</v>
      </c>
      <c r="G40" s="10">
        <f>SUM(G35:G38)/365</f>
        <v>70</v>
      </c>
      <c r="H40" s="10">
        <f t="shared" ref="H40" si="4">G40/F40</f>
        <v>1</v>
      </c>
      <c r="I40" s="22">
        <f>SUM(I35:I38)/365</f>
        <v>265.19726027397257</v>
      </c>
      <c r="J40" s="22">
        <f>SUM(J35:J38)/365</f>
        <v>214.24657534246575</v>
      </c>
      <c r="K40" s="23">
        <f t="shared" ref="K40" si="5">J40/I40</f>
        <v>0.80787627715735</v>
      </c>
    </row>
    <row r="41" spans="2:11" ht="14.45">
      <c r="B41" s="5"/>
      <c r="C41" s="3"/>
      <c r="D41" s="3"/>
      <c r="E41" s="3"/>
      <c r="F41" s="3"/>
      <c r="G41" s="3"/>
      <c r="H41" s="3"/>
      <c r="I4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Jenner</dc:creator>
  <cp:keywords/>
  <dc:description/>
  <cp:lastModifiedBy>jomsoj201</cp:lastModifiedBy>
  <cp:revision/>
  <dcterms:created xsi:type="dcterms:W3CDTF">2022-10-06T12:40:34Z</dcterms:created>
  <dcterms:modified xsi:type="dcterms:W3CDTF">2024-02-07T10:53:20Z</dcterms:modified>
  <cp:category/>
  <cp:contentStatus/>
</cp:coreProperties>
</file>