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8_{CAE0E9BC-D043-43B7-B437-DBC72728F9A7}" xr6:coauthVersionLast="47" xr6:coauthVersionMax="47" xr10:uidLastSave="{00000000-0000-0000-0000-000000000000}"/>
  <bookViews>
    <workbookView xWindow="-135" yWindow="0" windowWidth="9285" windowHeight="7545" firstSheet="29" activeTab="29" xr2:uid="{00000000-000D-0000-FFFF-FFFF00000000}"/>
  </bookViews>
  <sheets>
    <sheet name="16.04" sheetId="3" r:id="rId1"/>
    <sheet name="17.04" sheetId="4" r:id="rId2"/>
    <sheet name="18.04" sheetId="5" r:id="rId3"/>
    <sheet name="19.04" sheetId="6" r:id="rId4"/>
    <sheet name="20.4" sheetId="7" r:id="rId5"/>
    <sheet name="21.04" sheetId="8" r:id="rId6"/>
    <sheet name="22.04" sheetId="9" r:id="rId7"/>
    <sheet name="23.04" sheetId="10" r:id="rId8"/>
    <sheet name="24.04" sheetId="11" r:id="rId9"/>
    <sheet name="25.04" sheetId="12" r:id="rId10"/>
    <sheet name="26.04" sheetId="13" r:id="rId11"/>
    <sheet name="27.04" sheetId="14" r:id="rId12"/>
    <sheet name="28.04" sheetId="15" r:id="rId13"/>
    <sheet name="29.04" sheetId="16" r:id="rId14"/>
    <sheet name="30.04" sheetId="17" r:id="rId15"/>
    <sheet name="01.05" sheetId="18" r:id="rId16"/>
    <sheet name="02.05" sheetId="20" r:id="rId17"/>
    <sheet name="03.05" sheetId="21" r:id="rId18"/>
    <sheet name="04.05" sheetId="22" r:id="rId19"/>
    <sheet name="05.05" sheetId="23" r:id="rId20"/>
    <sheet name="06.05" sheetId="24" r:id="rId21"/>
    <sheet name="07.05" sheetId="25" r:id="rId22"/>
    <sheet name="08.05" sheetId="26" r:id="rId23"/>
    <sheet name="09.05" sheetId="27" r:id="rId24"/>
    <sheet name="10.05" sheetId="28" r:id="rId25"/>
    <sheet name="11.05" sheetId="30" r:id="rId26"/>
    <sheet name="12.05" sheetId="31" r:id="rId27"/>
    <sheet name="13.05" sheetId="32" r:id="rId28"/>
    <sheet name="14.05" sheetId="33" r:id="rId29"/>
    <sheet name="15.05" sheetId="19" r:id="rId30"/>
    <sheet name="16.05" sheetId="34" r:id="rId31"/>
    <sheet name="17.05" sheetId="35" r:id="rId32"/>
    <sheet name="18.5" sheetId="36" r:id="rId33"/>
    <sheet name="19.5" sheetId="37" r:id="rId34"/>
    <sheet name="20.5" sheetId="38" r:id="rId35"/>
    <sheet name="21.5" sheetId="39" r:id="rId36"/>
    <sheet name="22.5" sheetId="40" r:id="rId37"/>
    <sheet name="23.5" sheetId="41" r:id="rId38"/>
    <sheet name="24.5" sheetId="42" r:id="rId39"/>
    <sheet name="25.5" sheetId="43" r:id="rId40"/>
    <sheet name="26.5" sheetId="44" r:id="rId41"/>
    <sheet name="27.5" sheetId="46" r:id="rId42"/>
    <sheet name="28.5" sheetId="47" r:id="rId43"/>
  </sheets>
  <externalReferences>
    <externalReference r:id="rId44"/>
  </externalReferences>
  <definedNames>
    <definedName name="_xlnm.Print_Area" localSheetId="0">'16.04'!$A$1:$D$20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47" l="1"/>
  <c r="B27" i="47"/>
  <c r="C22" i="47"/>
  <c r="C14" i="47"/>
  <c r="B14" i="47"/>
  <c r="B27" i="46" l="1"/>
  <c r="B22" i="46"/>
  <c r="B14" i="46"/>
  <c r="C22" i="46" l="1"/>
  <c r="C14" i="46"/>
  <c r="B15" i="44" l="1"/>
  <c r="B23" i="44"/>
  <c r="B28" i="44"/>
  <c r="C23" i="44" l="1"/>
  <c r="C15" i="44"/>
  <c r="I33" i="43" l="1"/>
  <c r="H33" i="43"/>
  <c r="I32" i="43"/>
  <c r="H32" i="43"/>
  <c r="I31" i="43"/>
  <c r="H31" i="43"/>
  <c r="I30" i="43"/>
  <c r="H30" i="43"/>
  <c r="I29" i="43"/>
  <c r="H29" i="43"/>
  <c r="G28" i="43"/>
  <c r="F28" i="43"/>
  <c r="C28" i="43"/>
  <c r="I28" i="43" s="1"/>
  <c r="I27" i="43"/>
  <c r="H27" i="43"/>
  <c r="I26" i="43"/>
  <c r="H26" i="43"/>
  <c r="I25" i="43"/>
  <c r="H25" i="43"/>
  <c r="I24" i="43"/>
  <c r="H24" i="43"/>
  <c r="G23" i="43"/>
  <c r="F23" i="43"/>
  <c r="C23" i="43"/>
  <c r="I23" i="43" s="1"/>
  <c r="I22" i="43"/>
  <c r="H22" i="43"/>
  <c r="I21" i="43"/>
  <c r="H21" i="43"/>
  <c r="I20" i="43"/>
  <c r="H20" i="43"/>
  <c r="I19" i="43"/>
  <c r="H19" i="43"/>
  <c r="I18" i="43"/>
  <c r="H18" i="43"/>
  <c r="I17" i="43"/>
  <c r="H17" i="43"/>
  <c r="I16" i="43"/>
  <c r="H16" i="43"/>
  <c r="G15" i="43"/>
  <c r="F15" i="43"/>
  <c r="C15" i="43"/>
  <c r="I15" i="43" s="1"/>
  <c r="I14" i="43"/>
  <c r="H14" i="43"/>
  <c r="I13" i="43"/>
  <c r="H13" i="43"/>
  <c r="I12" i="43"/>
  <c r="H12" i="43"/>
  <c r="I11" i="43"/>
  <c r="H11" i="43"/>
  <c r="I10" i="43"/>
  <c r="H10" i="43"/>
  <c r="I9" i="43"/>
  <c r="H9" i="43"/>
  <c r="I8" i="43"/>
  <c r="H8" i="43"/>
  <c r="I7" i="43"/>
  <c r="H7" i="43"/>
  <c r="I6" i="43"/>
  <c r="H6" i="43"/>
  <c r="I5" i="43"/>
  <c r="H5" i="43"/>
  <c r="I4" i="43"/>
  <c r="H4" i="43"/>
  <c r="I3" i="43"/>
  <c r="H3" i="43"/>
  <c r="H15" i="43" l="1"/>
  <c r="H28" i="43"/>
  <c r="H23" i="43"/>
  <c r="C28" i="41"/>
  <c r="C23" i="41"/>
  <c r="C28" i="42" l="1"/>
  <c r="C23" i="42"/>
  <c r="C15" i="42"/>
  <c r="F28" i="41" l="1"/>
  <c r="F15" i="41"/>
  <c r="I33" i="41"/>
  <c r="H33" i="41"/>
  <c r="I32" i="41"/>
  <c r="H32" i="41"/>
  <c r="I31" i="41"/>
  <c r="H31" i="41"/>
  <c r="I30" i="41"/>
  <c r="H30" i="41"/>
  <c r="I29" i="41"/>
  <c r="H29" i="41"/>
  <c r="G28" i="41"/>
  <c r="I28" i="41"/>
  <c r="I27" i="41"/>
  <c r="H27" i="41"/>
  <c r="I26" i="41"/>
  <c r="H26" i="41"/>
  <c r="I25" i="41"/>
  <c r="H25" i="41"/>
  <c r="I24" i="41"/>
  <c r="H24" i="41"/>
  <c r="G23" i="41"/>
  <c r="H23" i="41" s="1"/>
  <c r="I23" i="41"/>
  <c r="I22" i="41"/>
  <c r="H22" i="41"/>
  <c r="I21" i="41"/>
  <c r="H21" i="41"/>
  <c r="I20" i="41"/>
  <c r="H20" i="41"/>
  <c r="I19" i="41"/>
  <c r="H19" i="41"/>
  <c r="I18" i="41"/>
  <c r="H18" i="41"/>
  <c r="I17" i="41"/>
  <c r="H17" i="41"/>
  <c r="I16" i="41"/>
  <c r="H16" i="41"/>
  <c r="G15" i="41"/>
  <c r="I15" i="41"/>
  <c r="I14" i="41"/>
  <c r="H14" i="41"/>
  <c r="I13" i="41"/>
  <c r="H13" i="41"/>
  <c r="I12" i="41"/>
  <c r="H12" i="41"/>
  <c r="I11" i="41"/>
  <c r="H11" i="41"/>
  <c r="I10" i="41"/>
  <c r="H10" i="41"/>
  <c r="I9" i="41"/>
  <c r="H9" i="41"/>
  <c r="I8" i="41"/>
  <c r="H8" i="41"/>
  <c r="I7" i="41"/>
  <c r="H7" i="41"/>
  <c r="I6" i="41"/>
  <c r="H6" i="41"/>
  <c r="I5" i="41"/>
  <c r="H5" i="41"/>
  <c r="I4" i="41"/>
  <c r="H4" i="41"/>
  <c r="I3" i="41"/>
  <c r="H3" i="41"/>
  <c r="H28" i="41" l="1"/>
  <c r="H15" i="41"/>
  <c r="I33" i="40"/>
  <c r="H33" i="40"/>
  <c r="I32" i="40"/>
  <c r="H32" i="40"/>
  <c r="I31" i="40"/>
  <c r="H31" i="40"/>
  <c r="I30" i="40"/>
  <c r="H30" i="40"/>
  <c r="I29" i="40"/>
  <c r="H29" i="40"/>
  <c r="G28" i="40"/>
  <c r="F28" i="40"/>
  <c r="C28" i="40"/>
  <c r="I28" i="40" s="1"/>
  <c r="I27" i="40"/>
  <c r="H27" i="40"/>
  <c r="I26" i="40"/>
  <c r="H26" i="40"/>
  <c r="I25" i="40"/>
  <c r="H25" i="40"/>
  <c r="I24" i="40"/>
  <c r="H24" i="40"/>
  <c r="G23" i="40"/>
  <c r="F23" i="40"/>
  <c r="C23" i="40"/>
  <c r="I23" i="40" s="1"/>
  <c r="I22" i="40"/>
  <c r="H22" i="40"/>
  <c r="I21" i="40"/>
  <c r="H21" i="40"/>
  <c r="I20" i="40"/>
  <c r="H20" i="40"/>
  <c r="I19" i="40"/>
  <c r="H19" i="40"/>
  <c r="I18" i="40"/>
  <c r="H18" i="40"/>
  <c r="I17" i="40"/>
  <c r="H17" i="40"/>
  <c r="I16" i="40"/>
  <c r="H16" i="40"/>
  <c r="G15" i="40"/>
  <c r="F15" i="40"/>
  <c r="C15" i="40"/>
  <c r="I15" i="40" s="1"/>
  <c r="I14" i="40"/>
  <c r="H14" i="40"/>
  <c r="I13" i="40"/>
  <c r="H13" i="40"/>
  <c r="I12" i="40"/>
  <c r="H12" i="40"/>
  <c r="I11" i="40"/>
  <c r="H11" i="40"/>
  <c r="I10" i="40"/>
  <c r="H10" i="40"/>
  <c r="I9" i="40"/>
  <c r="H9" i="40"/>
  <c r="I8" i="40"/>
  <c r="H8" i="40"/>
  <c r="I7" i="40"/>
  <c r="H7" i="40"/>
  <c r="I6" i="40"/>
  <c r="H6" i="40"/>
  <c r="I5" i="40"/>
  <c r="H5" i="40"/>
  <c r="I4" i="40"/>
  <c r="H4" i="40"/>
  <c r="I3" i="40"/>
  <c r="H3" i="40"/>
  <c r="H15" i="40" l="1"/>
  <c r="H28" i="40"/>
  <c r="H23" i="40"/>
  <c r="I4" i="39"/>
  <c r="I5" i="39"/>
  <c r="I6" i="39"/>
  <c r="I7" i="39"/>
  <c r="I8" i="39"/>
  <c r="I9" i="39"/>
  <c r="I10" i="39"/>
  <c r="I11" i="39"/>
  <c r="I12" i="39"/>
  <c r="I13" i="39"/>
  <c r="I14" i="39"/>
  <c r="I16" i="39"/>
  <c r="I17" i="39"/>
  <c r="I18" i="39"/>
  <c r="I19" i="39"/>
  <c r="I20" i="39"/>
  <c r="I21" i="39"/>
  <c r="I22" i="39"/>
  <c r="I24" i="39"/>
  <c r="I25" i="39"/>
  <c r="I26" i="39"/>
  <c r="I27" i="39"/>
  <c r="I29" i="39"/>
  <c r="I30" i="39"/>
  <c r="I31" i="39"/>
  <c r="I32" i="39"/>
  <c r="I33" i="39"/>
  <c r="I3" i="39"/>
  <c r="G28" i="39"/>
  <c r="F28" i="39"/>
  <c r="G23" i="39"/>
  <c r="F23" i="39"/>
  <c r="G15" i="39"/>
  <c r="F15" i="39"/>
  <c r="H4" i="39"/>
  <c r="H5" i="39"/>
  <c r="H6" i="39"/>
  <c r="H7" i="39"/>
  <c r="H8" i="39"/>
  <c r="H9" i="39"/>
  <c r="H10" i="39"/>
  <c r="H11" i="39"/>
  <c r="H12" i="39"/>
  <c r="H13" i="39"/>
  <c r="H14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9" i="39"/>
  <c r="H30" i="39"/>
  <c r="H31" i="39"/>
  <c r="H32" i="39"/>
  <c r="H33" i="39"/>
  <c r="H3" i="39"/>
  <c r="H28" i="39" l="1"/>
  <c r="H15" i="39"/>
  <c r="C28" i="39"/>
  <c r="I28" i="39" s="1"/>
  <c r="C23" i="39"/>
  <c r="I23" i="39" s="1"/>
  <c r="C15" i="39"/>
  <c r="I15" i="39" s="1"/>
  <c r="C28" i="38" l="1"/>
  <c r="B28" i="38"/>
  <c r="C23" i="38"/>
  <c r="B23" i="38"/>
  <c r="C15" i="38"/>
  <c r="B15" i="38"/>
  <c r="K33" i="36" l="1"/>
  <c r="H33" i="36"/>
  <c r="G33" i="36"/>
  <c r="K32" i="36"/>
  <c r="H32" i="36"/>
  <c r="G32" i="36"/>
  <c r="K31" i="36"/>
  <c r="H31" i="36"/>
  <c r="G31" i="36"/>
  <c r="K30" i="36"/>
  <c r="H30" i="36"/>
  <c r="G30" i="36"/>
  <c r="K29" i="36"/>
  <c r="H29" i="36"/>
  <c r="G29" i="36"/>
  <c r="F28" i="36"/>
  <c r="E28" i="36"/>
  <c r="C28" i="36"/>
  <c r="K28" i="36" s="1"/>
  <c r="K27" i="36"/>
  <c r="H27" i="36"/>
  <c r="G27" i="36"/>
  <c r="K26" i="36"/>
  <c r="H26" i="36"/>
  <c r="G26" i="36"/>
  <c r="K25" i="36"/>
  <c r="H25" i="36"/>
  <c r="G25" i="36"/>
  <c r="K24" i="36"/>
  <c r="H24" i="36"/>
  <c r="G24" i="36"/>
  <c r="F23" i="36"/>
  <c r="E23" i="36"/>
  <c r="C23" i="36"/>
  <c r="K23" i="36" s="1"/>
  <c r="K22" i="36"/>
  <c r="H22" i="36"/>
  <c r="G22" i="36"/>
  <c r="K21" i="36"/>
  <c r="H21" i="36"/>
  <c r="G21" i="36"/>
  <c r="K20" i="36"/>
  <c r="H20" i="36"/>
  <c r="G20" i="36"/>
  <c r="K19" i="36"/>
  <c r="H19" i="36"/>
  <c r="G19" i="36"/>
  <c r="K18" i="36"/>
  <c r="H18" i="36"/>
  <c r="G18" i="36"/>
  <c r="K17" i="36"/>
  <c r="H17" i="36"/>
  <c r="G17" i="36"/>
  <c r="K16" i="36"/>
  <c r="H16" i="36"/>
  <c r="G16" i="36"/>
  <c r="F15" i="36"/>
  <c r="E15" i="36"/>
  <c r="G15" i="36" s="1"/>
  <c r="C15" i="36"/>
  <c r="B15" i="36"/>
  <c r="K15" i="36" s="1"/>
  <c r="K14" i="36"/>
  <c r="H14" i="36"/>
  <c r="G14" i="36"/>
  <c r="K13" i="36"/>
  <c r="H13" i="36"/>
  <c r="G13" i="36"/>
  <c r="K12" i="36"/>
  <c r="H12" i="36"/>
  <c r="G12" i="36"/>
  <c r="K11" i="36"/>
  <c r="H11" i="36"/>
  <c r="G11" i="36"/>
  <c r="K10" i="36"/>
  <c r="H10" i="36"/>
  <c r="G10" i="36"/>
  <c r="K9" i="36"/>
  <c r="H9" i="36"/>
  <c r="G9" i="36"/>
  <c r="K8" i="36"/>
  <c r="H8" i="36"/>
  <c r="G8" i="36"/>
  <c r="K7" i="36"/>
  <c r="H7" i="36"/>
  <c r="G7" i="36"/>
  <c r="K6" i="36"/>
  <c r="H6" i="36"/>
  <c r="G6" i="36"/>
  <c r="K5" i="36"/>
  <c r="H5" i="36"/>
  <c r="G5" i="36"/>
  <c r="K4" i="36"/>
  <c r="H4" i="36"/>
  <c r="G4" i="36"/>
  <c r="K3" i="36"/>
  <c r="H3" i="36"/>
  <c r="G3" i="36"/>
  <c r="G28" i="36" l="1"/>
  <c r="G23" i="36"/>
  <c r="H23" i="36"/>
  <c r="H15" i="36"/>
  <c r="H28" i="36"/>
  <c r="B15" i="35"/>
  <c r="K33" i="35"/>
  <c r="H33" i="35"/>
  <c r="G33" i="35"/>
  <c r="K32" i="35"/>
  <c r="H32" i="35"/>
  <c r="G32" i="35"/>
  <c r="K31" i="35"/>
  <c r="H31" i="35"/>
  <c r="G31" i="35"/>
  <c r="K30" i="35"/>
  <c r="H30" i="35"/>
  <c r="G30" i="35"/>
  <c r="K29" i="35"/>
  <c r="H29" i="35"/>
  <c r="G29" i="35"/>
  <c r="F28" i="35"/>
  <c r="E28" i="35"/>
  <c r="G28" i="35" s="1"/>
  <c r="C28" i="35"/>
  <c r="K27" i="35"/>
  <c r="H27" i="35"/>
  <c r="G27" i="35"/>
  <c r="K26" i="35"/>
  <c r="H26" i="35"/>
  <c r="G26" i="35"/>
  <c r="K25" i="35"/>
  <c r="H25" i="35"/>
  <c r="G25" i="35"/>
  <c r="K24" i="35"/>
  <c r="H24" i="35"/>
  <c r="G24" i="35"/>
  <c r="F23" i="35"/>
  <c r="E23" i="35"/>
  <c r="G23" i="35" s="1"/>
  <c r="C23" i="35"/>
  <c r="K23" i="35" s="1"/>
  <c r="K22" i="35"/>
  <c r="H22" i="35"/>
  <c r="G22" i="35"/>
  <c r="K21" i="35"/>
  <c r="H21" i="35"/>
  <c r="G21" i="35"/>
  <c r="K20" i="35"/>
  <c r="H20" i="35"/>
  <c r="G20" i="35"/>
  <c r="K19" i="35"/>
  <c r="H19" i="35"/>
  <c r="G19" i="35"/>
  <c r="K18" i="35"/>
  <c r="H18" i="35"/>
  <c r="G18" i="35"/>
  <c r="K17" i="35"/>
  <c r="H17" i="35"/>
  <c r="G17" i="35"/>
  <c r="K16" i="35"/>
  <c r="H16" i="35"/>
  <c r="G16" i="35"/>
  <c r="F15" i="35"/>
  <c r="E15" i="35"/>
  <c r="G15" i="35" s="1"/>
  <c r="C15" i="35"/>
  <c r="K14" i="35"/>
  <c r="H14" i="35"/>
  <c r="G14" i="35"/>
  <c r="K13" i="35"/>
  <c r="H13" i="35"/>
  <c r="G13" i="35"/>
  <c r="K12" i="35"/>
  <c r="H12" i="35"/>
  <c r="G12" i="35"/>
  <c r="K11" i="35"/>
  <c r="H11" i="35"/>
  <c r="G11" i="35"/>
  <c r="K10" i="35"/>
  <c r="H10" i="35"/>
  <c r="G10" i="35"/>
  <c r="K9" i="35"/>
  <c r="H9" i="35"/>
  <c r="G9" i="35"/>
  <c r="K8" i="35"/>
  <c r="H8" i="35"/>
  <c r="G8" i="35"/>
  <c r="K7" i="35"/>
  <c r="H7" i="35"/>
  <c r="G7" i="35"/>
  <c r="K6" i="35"/>
  <c r="H6" i="35"/>
  <c r="G6" i="35"/>
  <c r="K5" i="35"/>
  <c r="H5" i="35"/>
  <c r="G5" i="35"/>
  <c r="K4" i="35"/>
  <c r="H4" i="35"/>
  <c r="G4" i="35"/>
  <c r="K3" i="35"/>
  <c r="H3" i="35"/>
  <c r="G3" i="35"/>
  <c r="H28" i="35" l="1"/>
  <c r="K28" i="35"/>
  <c r="K15" i="35"/>
  <c r="H15" i="35"/>
  <c r="H23" i="35"/>
  <c r="G4" i="34"/>
  <c r="G5" i="34"/>
  <c r="G6" i="34"/>
  <c r="G7" i="34"/>
  <c r="G8" i="34"/>
  <c r="G9" i="34"/>
  <c r="G10" i="34"/>
  <c r="G11" i="34"/>
  <c r="G12" i="34"/>
  <c r="G13" i="34"/>
  <c r="G14" i="34"/>
  <c r="G16" i="34"/>
  <c r="G17" i="34"/>
  <c r="G18" i="34"/>
  <c r="G19" i="34"/>
  <c r="G20" i="34"/>
  <c r="G21" i="34"/>
  <c r="G22" i="34"/>
  <c r="G24" i="34"/>
  <c r="G25" i="34"/>
  <c r="G26" i="34"/>
  <c r="G27" i="34"/>
  <c r="G29" i="34"/>
  <c r="G30" i="34"/>
  <c r="G31" i="34"/>
  <c r="G32" i="34"/>
  <c r="G33" i="34"/>
  <c r="G3" i="34"/>
  <c r="E28" i="34"/>
  <c r="E23" i="34"/>
  <c r="E15" i="34"/>
  <c r="F28" i="34" l="1"/>
  <c r="G28" i="34" s="1"/>
  <c r="F23" i="34"/>
  <c r="G23" i="34" s="1"/>
  <c r="C28" i="34"/>
  <c r="K33" i="34" l="1"/>
  <c r="H33" i="34"/>
  <c r="K32" i="34"/>
  <c r="H32" i="34"/>
  <c r="K31" i="34"/>
  <c r="H31" i="34"/>
  <c r="K30" i="34"/>
  <c r="H30" i="34"/>
  <c r="K29" i="34"/>
  <c r="H29" i="34"/>
  <c r="K28" i="34"/>
  <c r="H28" i="34"/>
  <c r="K27" i="34"/>
  <c r="H27" i="34"/>
  <c r="K26" i="34"/>
  <c r="H26" i="34"/>
  <c r="K25" i="34"/>
  <c r="H25" i="34"/>
  <c r="K24" i="34"/>
  <c r="H24" i="34"/>
  <c r="C23" i="34"/>
  <c r="K23" i="34" s="1"/>
  <c r="K22" i="34"/>
  <c r="H22" i="34"/>
  <c r="K21" i="34"/>
  <c r="H21" i="34"/>
  <c r="K20" i="34"/>
  <c r="H20" i="34"/>
  <c r="K19" i="34"/>
  <c r="H19" i="34"/>
  <c r="K18" i="34"/>
  <c r="H18" i="34"/>
  <c r="K17" i="34"/>
  <c r="H17" i="34"/>
  <c r="K16" i="34"/>
  <c r="H16" i="34"/>
  <c r="F15" i="34"/>
  <c r="G15" i="34" s="1"/>
  <c r="C15" i="34"/>
  <c r="K15" i="34" s="1"/>
  <c r="K14" i="34"/>
  <c r="H14" i="34"/>
  <c r="K13" i="34"/>
  <c r="H13" i="34"/>
  <c r="K12" i="34"/>
  <c r="H12" i="34"/>
  <c r="K11" i="34"/>
  <c r="H11" i="34"/>
  <c r="K10" i="34"/>
  <c r="H10" i="34"/>
  <c r="K9" i="34"/>
  <c r="H9" i="34"/>
  <c r="K8" i="34"/>
  <c r="H8" i="34"/>
  <c r="K7" i="34"/>
  <c r="H7" i="34"/>
  <c r="K6" i="34"/>
  <c r="H6" i="34"/>
  <c r="K5" i="34"/>
  <c r="H5" i="34"/>
  <c r="K4" i="34"/>
  <c r="H4" i="34"/>
  <c r="K3" i="34"/>
  <c r="H3" i="34"/>
  <c r="H23" i="34" l="1"/>
  <c r="H15" i="34"/>
  <c r="B15" i="19"/>
  <c r="G4" i="19"/>
  <c r="G5" i="19"/>
  <c r="G6" i="19"/>
  <c r="G7" i="19"/>
  <c r="G8" i="19"/>
  <c r="G9" i="19"/>
  <c r="G10" i="19"/>
  <c r="G11" i="19"/>
  <c r="G12" i="19"/>
  <c r="G13" i="19"/>
  <c r="G14" i="19"/>
  <c r="G16" i="19"/>
  <c r="G17" i="19"/>
  <c r="G18" i="19"/>
  <c r="G19" i="19"/>
  <c r="G20" i="19"/>
  <c r="G21" i="19"/>
  <c r="G22" i="19"/>
  <c r="G24" i="19"/>
  <c r="G25" i="19"/>
  <c r="G26" i="19"/>
  <c r="G27" i="19"/>
  <c r="G29" i="19"/>
  <c r="G30" i="19"/>
  <c r="G31" i="19"/>
  <c r="G32" i="19"/>
  <c r="G33" i="19"/>
  <c r="F15" i="19"/>
  <c r="E15" i="19"/>
  <c r="G15" i="19" s="1"/>
  <c r="E28" i="19"/>
  <c r="F28" i="19"/>
  <c r="E23" i="19"/>
  <c r="F23" i="19"/>
  <c r="K33" i="19"/>
  <c r="H33" i="19"/>
  <c r="K32" i="19"/>
  <c r="H32" i="19"/>
  <c r="K31" i="19"/>
  <c r="H31" i="19"/>
  <c r="K30" i="19"/>
  <c r="H30" i="19"/>
  <c r="K29" i="19"/>
  <c r="H29" i="19"/>
  <c r="K28" i="19"/>
  <c r="H28" i="19"/>
  <c r="K27" i="19"/>
  <c r="H27" i="19"/>
  <c r="K26" i="19"/>
  <c r="H26" i="19"/>
  <c r="K25" i="19"/>
  <c r="H25" i="19"/>
  <c r="K24" i="19"/>
  <c r="H24" i="19"/>
  <c r="C23" i="19"/>
  <c r="H23" i="19" s="1"/>
  <c r="K22" i="19"/>
  <c r="H22" i="19"/>
  <c r="K21" i="19"/>
  <c r="H21" i="19"/>
  <c r="K20" i="19"/>
  <c r="H20" i="19"/>
  <c r="K19" i="19"/>
  <c r="H19" i="19"/>
  <c r="K18" i="19"/>
  <c r="H18" i="19"/>
  <c r="K17" i="19"/>
  <c r="H17" i="19"/>
  <c r="K16" i="19"/>
  <c r="H16" i="19"/>
  <c r="C15" i="19"/>
  <c r="K15" i="19" s="1"/>
  <c r="K14" i="19"/>
  <c r="H14" i="19"/>
  <c r="K13" i="19"/>
  <c r="H13" i="19"/>
  <c r="K12" i="19"/>
  <c r="H12" i="19"/>
  <c r="K11" i="19"/>
  <c r="H11" i="19"/>
  <c r="K10" i="19"/>
  <c r="H10" i="19"/>
  <c r="K9" i="19"/>
  <c r="H9" i="19"/>
  <c r="K8" i="19"/>
  <c r="H8" i="19"/>
  <c r="K7" i="19"/>
  <c r="H7" i="19"/>
  <c r="K6" i="19"/>
  <c r="H6" i="19"/>
  <c r="K5" i="19"/>
  <c r="H5" i="19"/>
  <c r="K4" i="19"/>
  <c r="H4" i="19"/>
  <c r="K3" i="19"/>
  <c r="H3" i="19"/>
  <c r="G3" i="19"/>
  <c r="G23" i="19" l="1"/>
  <c r="K23" i="19"/>
  <c r="G28" i="19"/>
  <c r="H15" i="19"/>
  <c r="C23" i="33" l="1"/>
  <c r="C15" i="33"/>
  <c r="B28" i="32" l="1"/>
  <c r="B15" i="32"/>
  <c r="G28" i="32"/>
  <c r="F23" i="32"/>
  <c r="F15" i="32"/>
  <c r="F28" i="32"/>
  <c r="H28" i="32" s="1"/>
  <c r="L33" i="32" l="1"/>
  <c r="I33" i="32"/>
  <c r="H33" i="32"/>
  <c r="L32" i="32"/>
  <c r="I32" i="32"/>
  <c r="H32" i="32"/>
  <c r="L31" i="32"/>
  <c r="I31" i="32"/>
  <c r="H31" i="32"/>
  <c r="L30" i="32"/>
  <c r="I30" i="32"/>
  <c r="H30" i="32"/>
  <c r="L29" i="32"/>
  <c r="I29" i="32"/>
  <c r="C28" i="32"/>
  <c r="L27" i="32"/>
  <c r="I27" i="32"/>
  <c r="H27" i="32"/>
  <c r="L26" i="32"/>
  <c r="I26" i="32"/>
  <c r="H26" i="32"/>
  <c r="L25" i="32"/>
  <c r="I25" i="32"/>
  <c r="H25" i="32"/>
  <c r="L24" i="32"/>
  <c r="I24" i="32"/>
  <c r="H24" i="32"/>
  <c r="G23" i="32"/>
  <c r="H23" i="32" s="1"/>
  <c r="C23" i="32"/>
  <c r="L23" i="32" s="1"/>
  <c r="L22" i="32"/>
  <c r="I22" i="32"/>
  <c r="H22" i="32"/>
  <c r="L21" i="32"/>
  <c r="I21" i="32"/>
  <c r="H21" i="32"/>
  <c r="L20" i="32"/>
  <c r="I20" i="32"/>
  <c r="H20" i="32"/>
  <c r="L19" i="32"/>
  <c r="I19" i="32"/>
  <c r="H19" i="32"/>
  <c r="L18" i="32"/>
  <c r="I18" i="32"/>
  <c r="H18" i="32"/>
  <c r="L17" i="32"/>
  <c r="I17" i="32"/>
  <c r="H17" i="32"/>
  <c r="L16" i="32"/>
  <c r="I16" i="32"/>
  <c r="H16" i="32"/>
  <c r="H15" i="32"/>
  <c r="C15" i="32"/>
  <c r="I15" i="32" s="1"/>
  <c r="L14" i="32"/>
  <c r="I14" i="32"/>
  <c r="H14" i="32"/>
  <c r="L13" i="32"/>
  <c r="I13" i="32"/>
  <c r="H13" i="32"/>
  <c r="L12" i="32"/>
  <c r="I12" i="32"/>
  <c r="H12" i="32"/>
  <c r="L11" i="32"/>
  <c r="I11" i="32"/>
  <c r="H11" i="32"/>
  <c r="L10" i="32"/>
  <c r="I10" i="32"/>
  <c r="H10" i="32"/>
  <c r="L9" i="32"/>
  <c r="I9" i="32"/>
  <c r="H9" i="32"/>
  <c r="L8" i="32"/>
  <c r="I8" i="32"/>
  <c r="H8" i="32"/>
  <c r="L7" i="32"/>
  <c r="I7" i="32"/>
  <c r="H7" i="32"/>
  <c r="L6" i="32"/>
  <c r="I6" i="32"/>
  <c r="H6" i="32"/>
  <c r="L5" i="32"/>
  <c r="I5" i="32"/>
  <c r="H5" i="32"/>
  <c r="L4" i="32"/>
  <c r="I4" i="32"/>
  <c r="H4" i="32"/>
  <c r="L3" i="32"/>
  <c r="I3" i="32"/>
  <c r="H3" i="32"/>
  <c r="L15" i="32" l="1"/>
  <c r="I23" i="32"/>
  <c r="B28" i="31"/>
  <c r="F28" i="31"/>
  <c r="F23" i="31"/>
  <c r="F15" i="31"/>
  <c r="H15" i="31" s="1"/>
  <c r="G23" i="31"/>
  <c r="G28" i="31"/>
  <c r="L33" i="31"/>
  <c r="I33" i="31"/>
  <c r="H33" i="31"/>
  <c r="L32" i="31"/>
  <c r="I32" i="31"/>
  <c r="H32" i="31"/>
  <c r="L31" i="31"/>
  <c r="I31" i="31"/>
  <c r="H31" i="31"/>
  <c r="L30" i="31"/>
  <c r="I30" i="31"/>
  <c r="H30" i="31"/>
  <c r="L29" i="31"/>
  <c r="I29" i="31"/>
  <c r="C28" i="31"/>
  <c r="L27" i="31"/>
  <c r="I27" i="31"/>
  <c r="H27" i="31"/>
  <c r="L26" i="31"/>
  <c r="I26" i="31"/>
  <c r="H26" i="31"/>
  <c r="L25" i="31"/>
  <c r="I25" i="31"/>
  <c r="H25" i="31"/>
  <c r="L24" i="31"/>
  <c r="I24" i="31"/>
  <c r="H24" i="31"/>
  <c r="C23" i="31"/>
  <c r="I23" i="31" s="1"/>
  <c r="L23" i="31"/>
  <c r="L22" i="31"/>
  <c r="I22" i="31"/>
  <c r="H22" i="31"/>
  <c r="L21" i="31"/>
  <c r="I21" i="31"/>
  <c r="H21" i="31"/>
  <c r="L20" i="31"/>
  <c r="I20" i="31"/>
  <c r="H20" i="31"/>
  <c r="L19" i="31"/>
  <c r="I19" i="31"/>
  <c r="H19" i="31"/>
  <c r="L18" i="31"/>
  <c r="I18" i="31"/>
  <c r="H18" i="31"/>
  <c r="L17" i="31"/>
  <c r="I17" i="31"/>
  <c r="H17" i="31"/>
  <c r="L16" i="31"/>
  <c r="I16" i="31"/>
  <c r="H16" i="31"/>
  <c r="C15" i="31"/>
  <c r="L14" i="31"/>
  <c r="I14" i="31"/>
  <c r="H14" i="31"/>
  <c r="L13" i="31"/>
  <c r="I13" i="31"/>
  <c r="H13" i="31"/>
  <c r="L12" i="31"/>
  <c r="I12" i="31"/>
  <c r="H12" i="31"/>
  <c r="L11" i="31"/>
  <c r="I11" i="31"/>
  <c r="H11" i="31"/>
  <c r="L10" i="31"/>
  <c r="I10" i="31"/>
  <c r="H10" i="31"/>
  <c r="L9" i="31"/>
  <c r="I9" i="31"/>
  <c r="H9" i="31"/>
  <c r="L8" i="31"/>
  <c r="I8" i="31"/>
  <c r="H8" i="31"/>
  <c r="L7" i="31"/>
  <c r="I7" i="31"/>
  <c r="H7" i="31"/>
  <c r="L6" i="31"/>
  <c r="I6" i="31"/>
  <c r="H6" i="31"/>
  <c r="L5" i="31"/>
  <c r="I5" i="31"/>
  <c r="H5" i="31"/>
  <c r="L4" i="31"/>
  <c r="I4" i="31"/>
  <c r="H4" i="31"/>
  <c r="L3" i="31"/>
  <c r="I3" i="31"/>
  <c r="H3" i="31"/>
  <c r="L15" i="31" l="1"/>
  <c r="I15" i="31"/>
  <c r="H23" i="31"/>
  <c r="C28" i="30"/>
  <c r="B28" i="30"/>
  <c r="E15" i="30"/>
  <c r="K33" i="30"/>
  <c r="H33" i="30"/>
  <c r="G33" i="30"/>
  <c r="K32" i="30"/>
  <c r="H32" i="30"/>
  <c r="G32" i="30"/>
  <c r="K31" i="30"/>
  <c r="H31" i="30"/>
  <c r="G31" i="30"/>
  <c r="K30" i="30"/>
  <c r="H30" i="30"/>
  <c r="G30" i="30"/>
  <c r="K29" i="30"/>
  <c r="H29" i="30"/>
  <c r="K27" i="30"/>
  <c r="H27" i="30"/>
  <c r="G27" i="30"/>
  <c r="K26" i="30"/>
  <c r="H26" i="30"/>
  <c r="G26" i="30"/>
  <c r="K25" i="30"/>
  <c r="H25" i="30"/>
  <c r="G25" i="30"/>
  <c r="K24" i="30"/>
  <c r="H24" i="30"/>
  <c r="G24" i="30"/>
  <c r="G23" i="30"/>
  <c r="C23" i="30"/>
  <c r="B23" i="30"/>
  <c r="K22" i="30"/>
  <c r="H22" i="30"/>
  <c r="G22" i="30"/>
  <c r="K21" i="30"/>
  <c r="H21" i="30"/>
  <c r="G21" i="30"/>
  <c r="K20" i="30"/>
  <c r="H20" i="30"/>
  <c r="G20" i="30"/>
  <c r="K19" i="30"/>
  <c r="H19" i="30"/>
  <c r="G19" i="30"/>
  <c r="K18" i="30"/>
  <c r="H18" i="30"/>
  <c r="G18" i="30"/>
  <c r="K17" i="30"/>
  <c r="H17" i="30"/>
  <c r="G17" i="30"/>
  <c r="K16" i="30"/>
  <c r="H16" i="30"/>
  <c r="G16" i="30"/>
  <c r="G15" i="30"/>
  <c r="C15" i="30"/>
  <c r="K14" i="30"/>
  <c r="H14" i="30"/>
  <c r="G14" i="30"/>
  <c r="K13" i="30"/>
  <c r="H13" i="30"/>
  <c r="G13" i="30"/>
  <c r="K12" i="30"/>
  <c r="H12" i="30"/>
  <c r="G12" i="30"/>
  <c r="K11" i="30"/>
  <c r="H11" i="30"/>
  <c r="G11" i="30"/>
  <c r="K10" i="30"/>
  <c r="H10" i="30"/>
  <c r="G10" i="30"/>
  <c r="K9" i="30"/>
  <c r="H9" i="30"/>
  <c r="G9" i="30"/>
  <c r="K8" i="30"/>
  <c r="H8" i="30"/>
  <c r="G8" i="30"/>
  <c r="K7" i="30"/>
  <c r="H7" i="30"/>
  <c r="G7" i="30"/>
  <c r="K6" i="30"/>
  <c r="H6" i="30"/>
  <c r="G6" i="30"/>
  <c r="K5" i="30"/>
  <c r="H5" i="30"/>
  <c r="G5" i="30"/>
  <c r="K4" i="30"/>
  <c r="H4" i="30"/>
  <c r="G4" i="30"/>
  <c r="K3" i="30"/>
  <c r="H3" i="30"/>
  <c r="G3" i="30"/>
  <c r="K15" i="30" l="1"/>
  <c r="H15" i="30"/>
  <c r="H23" i="30"/>
  <c r="K23" i="30"/>
  <c r="K4" i="28"/>
  <c r="K5" i="28"/>
  <c r="K6" i="28"/>
  <c r="K7" i="28"/>
  <c r="K8" i="28"/>
  <c r="K9" i="28"/>
  <c r="K10" i="28"/>
  <c r="K11" i="28"/>
  <c r="K12" i="28"/>
  <c r="K13" i="28"/>
  <c r="K14" i="28"/>
  <c r="K16" i="28"/>
  <c r="K17" i="28"/>
  <c r="K18" i="28"/>
  <c r="K19" i="28"/>
  <c r="K20" i="28"/>
  <c r="K21" i="28"/>
  <c r="K22" i="28"/>
  <c r="K24" i="28"/>
  <c r="K25" i="28"/>
  <c r="K26" i="28"/>
  <c r="K27" i="28"/>
  <c r="K28" i="28"/>
  <c r="K29" i="28"/>
  <c r="K30" i="28"/>
  <c r="K31" i="28"/>
  <c r="K32" i="28"/>
  <c r="K3" i="28"/>
  <c r="H32" i="28" l="1"/>
  <c r="G32" i="28"/>
  <c r="H31" i="28"/>
  <c r="G31" i="28"/>
  <c r="H30" i="28"/>
  <c r="G30" i="28"/>
  <c r="H29" i="28"/>
  <c r="G29" i="28"/>
  <c r="H28" i="28"/>
  <c r="G28" i="28"/>
  <c r="H27" i="28"/>
  <c r="G27" i="28"/>
  <c r="H26" i="28"/>
  <c r="G26" i="28"/>
  <c r="H25" i="28"/>
  <c r="G25" i="28"/>
  <c r="H24" i="28"/>
  <c r="G24" i="28"/>
  <c r="G23" i="28"/>
  <c r="C23" i="28"/>
  <c r="B23" i="28"/>
  <c r="H22" i="28"/>
  <c r="G22" i="28"/>
  <c r="H21" i="28"/>
  <c r="G21" i="28"/>
  <c r="H20" i="28"/>
  <c r="G20" i="28"/>
  <c r="H19" i="28"/>
  <c r="G19" i="28"/>
  <c r="H18" i="28"/>
  <c r="G18" i="28"/>
  <c r="H17" i="28"/>
  <c r="G17" i="28"/>
  <c r="H16" i="28"/>
  <c r="G16" i="28"/>
  <c r="G15" i="28"/>
  <c r="C15" i="28"/>
  <c r="H14" i="28"/>
  <c r="G14" i="28"/>
  <c r="H13" i="28"/>
  <c r="G13" i="28"/>
  <c r="H12" i="28"/>
  <c r="G12" i="28"/>
  <c r="H11" i="28"/>
  <c r="G11" i="28"/>
  <c r="H10" i="28"/>
  <c r="G10" i="28"/>
  <c r="H9" i="28"/>
  <c r="G9" i="28"/>
  <c r="H8" i="28"/>
  <c r="G8" i="28"/>
  <c r="H7" i="28"/>
  <c r="G7" i="28"/>
  <c r="H6" i="28"/>
  <c r="G6" i="28"/>
  <c r="H5" i="28"/>
  <c r="G5" i="28"/>
  <c r="H4" i="28"/>
  <c r="G4" i="28"/>
  <c r="H3" i="28"/>
  <c r="G3" i="28"/>
  <c r="H15" i="28" l="1"/>
  <c r="K15" i="28"/>
  <c r="H23" i="28"/>
  <c r="K23" i="28"/>
  <c r="B23" i="27"/>
  <c r="C23" i="27"/>
  <c r="C15" i="27"/>
  <c r="H19" i="27" l="1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4" i="27"/>
  <c r="H5" i="27"/>
  <c r="H6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3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3" i="27"/>
  <c r="G4" i="26" l="1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3" i="26"/>
  <c r="I4" i="25" l="1"/>
  <c r="I5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3" i="25"/>
  <c r="H4" i="25"/>
  <c r="H5" i="25"/>
  <c r="H6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3" i="25"/>
  <c r="B26" i="22" l="1"/>
</calcChain>
</file>

<file path=xl/sharedStrings.xml><?xml version="1.0" encoding="utf-8"?>
<sst xmlns="http://schemas.openxmlformats.org/spreadsheetml/2006/main" count="1974" uniqueCount="73">
  <si>
    <t>PPE</t>
  </si>
  <si>
    <t>Stock Qty (Individual units)</t>
  </si>
  <si>
    <t>Used Qty (24 hours)*</t>
  </si>
  <si>
    <t>Aprons</t>
  </si>
  <si>
    <t>Body Bags</t>
  </si>
  <si>
    <t>Clinical Waste Bags</t>
  </si>
  <si>
    <t>Eye Protection - Goggles/Glasses</t>
  </si>
  <si>
    <t>Face Visors</t>
  </si>
  <si>
    <t>FiT Test - Full Kit</t>
  </si>
  <si>
    <t>FiT Test - solution</t>
  </si>
  <si>
    <t>Gloves</t>
  </si>
  <si>
    <t>Gowns</t>
  </si>
  <si>
    <t>Hand Hygiene</t>
  </si>
  <si>
    <t>Masks - FFP2</t>
  </si>
  <si>
    <t>Masks - FFP3</t>
  </si>
  <si>
    <t>Masks - Type IIR</t>
  </si>
  <si>
    <t>Swabs</t>
  </si>
  <si>
    <t>*Supplies and Procurement can only advise what has been issued within the Trust not used</t>
  </si>
  <si>
    <t>Coverall</t>
  </si>
  <si>
    <t>Coveralls</t>
  </si>
  <si>
    <t>General Detergent</t>
  </si>
  <si>
    <t>Gloves-unspecified</t>
  </si>
  <si>
    <t>Gloves - Small</t>
  </si>
  <si>
    <t>Gloves -Medium</t>
  </si>
  <si>
    <t>Gloves - Large</t>
  </si>
  <si>
    <t>Hand Hygiene - Unspecified</t>
  </si>
  <si>
    <t>Hand Hygiene - Alcohol Gel</t>
  </si>
  <si>
    <t>Hand Hygiene - Hand Wash</t>
  </si>
  <si>
    <t>Hand Hygiene - Moisturiser Cream</t>
  </si>
  <si>
    <t>Regional Sitrep</t>
  </si>
  <si>
    <t>RAG Status</t>
  </si>
  <si>
    <t>Existing Escalation (CPC/NSDR reference)</t>
  </si>
  <si>
    <t>Stoke count</t>
  </si>
  <si>
    <t>County count</t>
  </si>
  <si>
    <t>Green</t>
  </si>
  <si>
    <r>
      <t xml:space="preserve">CPC27383  - Please note this is for </t>
    </r>
    <r>
      <rPr>
        <b/>
        <sz val="10"/>
        <color theme="1"/>
        <rFont val="Calibri"/>
        <family val="2"/>
        <scheme val="minor"/>
      </rPr>
      <t>infant</t>
    </r>
    <r>
      <rPr>
        <sz val="10"/>
        <color theme="1"/>
        <rFont val="Calibri"/>
        <family val="2"/>
        <scheme val="minor"/>
      </rPr>
      <t xml:space="preserve"> body bags.</t>
    </r>
  </si>
  <si>
    <t>CPC31127 - 1873V MASKS</t>
  </si>
  <si>
    <t>Alternative swab now being issued</t>
  </si>
  <si>
    <t>Stoke physical count</t>
  </si>
  <si>
    <t>Stafford physical count</t>
  </si>
  <si>
    <t>Total of both - use these figures to populate column B</t>
  </si>
  <si>
    <t>Days stock based on B3/C3 - for Rag Rating</t>
  </si>
  <si>
    <t>RAG RATING</t>
  </si>
  <si>
    <t>Amber</t>
  </si>
  <si>
    <t>Red</t>
  </si>
  <si>
    <t>Blue</t>
  </si>
  <si>
    <t>Days remaining Stock</t>
  </si>
  <si>
    <t>Stoke Count</t>
  </si>
  <si>
    <t>County Count</t>
  </si>
  <si>
    <t>Total</t>
  </si>
  <si>
    <t>2 days</t>
  </si>
  <si>
    <t>3 DAYS &gt;</t>
  </si>
  <si>
    <t>3 days</t>
  </si>
  <si>
    <t>2-3 DAYS</t>
  </si>
  <si>
    <t>Clinical Waste Bags -Orange</t>
  </si>
  <si>
    <t>2 DAYS</t>
  </si>
  <si>
    <t>Clinical Waste Bags yellow</t>
  </si>
  <si>
    <t>1 DAY OR LESS</t>
  </si>
  <si>
    <t>GLOVES TOTAL</t>
  </si>
  <si>
    <t>Gowns sterile</t>
  </si>
  <si>
    <t>Gowns Non sterile</t>
  </si>
  <si>
    <t>HAND HYGIENE TOTAL</t>
  </si>
  <si>
    <t>Masks - FFP3 - 8833</t>
  </si>
  <si>
    <t>Masks - 1873v</t>
  </si>
  <si>
    <t>Masks - 1863 / 1863+</t>
  </si>
  <si>
    <t>Masks FFP3 - Unspecified Suitable</t>
  </si>
  <si>
    <t>Masks FFP3 - Unspecified Unsuitable</t>
  </si>
  <si>
    <t>1 day</t>
  </si>
  <si>
    <t>2-3 days</t>
  </si>
  <si>
    <t>FFP3 TOTAL</t>
  </si>
  <si>
    <t xml:space="preserve">The Trust is pleased to note that at no point in time to date has it ran out of PPE.  Supplies have been regular whilst recognising that on a few occasions, there were certain items where deliveries nationally were ‘just in time’ to ensure consistent stocks nationally,  
</t>
  </si>
  <si>
    <t>less than 2 days</t>
  </si>
  <si>
    <t>1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</si>
</sst>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2C6"/>
        <bgColor rgb="FF0072C6"/>
      </patternFill>
    </fill>
    <fill>
      <patternFill patternType="solid">
        <fgColor rgb="FFD9E1E2"/>
        <bgColor rgb="FFD9E1E2"/>
      </patternFill>
    </fill>
    <fill>
      <patternFill patternType="solid">
        <fgColor theme="0" tint="-0.14999847407452621"/>
        <bgColor rgb="FFD9E1E2"/>
      </patternFill>
    </fill>
    <fill>
      <patternFill patternType="solid">
        <fgColor theme="3" tint="0.39997558519241921"/>
        <bgColor rgb="FF0072C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5" borderId="0"/>
    <xf numFmtId="0" fontId="6" fillId="6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6" fillId="6" borderId="9" xfId="2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8" borderId="5" xfId="1" applyFont="1" applyFill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8" xfId="0" applyFill="1" applyBorder="1"/>
    <xf numFmtId="0" fontId="0" fillId="3" borderId="10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8" borderId="0" xfId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8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7" borderId="1" xfId="2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6" fillId="7" borderId="9" xfId="2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8" xfId="0" applyFill="1" applyBorder="1" applyAlignment="1">
      <alignment vertical="top" wrapText="1"/>
    </xf>
    <xf numFmtId="0" fontId="6" fillId="7" borderId="9" xfId="2" applyFill="1" applyBorder="1" applyAlignment="1">
      <alignment horizontal="center" vertical="top" wrapText="1"/>
    </xf>
    <xf numFmtId="0" fontId="6" fillId="7" borderId="1" xfId="2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7" fillId="8" borderId="5" xfId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12" xfId="0" applyNumberFormat="1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14" fontId="8" fillId="0" borderId="12" xfId="0" applyNumberFormat="1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</cellXfs>
  <cellStyles count="3">
    <cellStyle name="field" xfId="2" xr:uid="{00000000-0005-0000-0000-000000000000}"/>
    <cellStyle name="heading" xfId="1" xr:uid="{00000000-0005-0000-0000-000001000000}"/>
    <cellStyle name="Normal" xfId="0" builtinId="0"/>
  </cellStyles>
  <dxfs count="12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gleton_l\AppData\Local\Microsoft\Windows\INetCache\Content.Outlook\97L1JVBN\SIT%20REP%20PPE%20STOCK%20LEVELS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G RATING"/>
      <sheetName val="PPE STOCK CHECK PROCESS"/>
      <sheetName val="16.04"/>
      <sheetName val="17.04"/>
      <sheetName val="18.04"/>
      <sheetName val="19.04"/>
      <sheetName val="20.4"/>
      <sheetName val="21.04"/>
      <sheetName val="22.04"/>
      <sheetName val="23.04"/>
      <sheetName val="24.04"/>
      <sheetName val="25.04"/>
      <sheetName val="26.04"/>
      <sheetName val="27.04"/>
      <sheetName val="28.04"/>
      <sheetName val="29.04"/>
      <sheetName val="30.04"/>
      <sheetName val="01.05"/>
      <sheetName val="02.05"/>
      <sheetName val="03.05"/>
      <sheetName val="04.05"/>
      <sheetName val="05.05"/>
      <sheetName val="06.05"/>
      <sheetName val="07.05"/>
      <sheetName val="08.05"/>
      <sheetName val="09.05"/>
      <sheetName val="10.05"/>
      <sheetName val="11.05"/>
      <sheetName val="12.05"/>
      <sheetName val="13.05"/>
      <sheetName val="14.05"/>
      <sheetName val="15.05"/>
      <sheetName val="16.05"/>
      <sheetName val="17.05"/>
      <sheetName val="18.5"/>
      <sheetName val="19.5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9"/>
  <sheetViews>
    <sheetView workbookViewId="0">
      <selection activeCell="C26" sqref="C26"/>
    </sheetView>
  </sheetViews>
  <sheetFormatPr defaultColWidth="9.140625" defaultRowHeight="15"/>
  <cols>
    <col min="1" max="1" width="9.140625" style="1"/>
    <col min="2" max="2" width="31.140625" style="1" bestFit="1" customWidth="1"/>
    <col min="3" max="3" width="16.5703125" style="1" customWidth="1"/>
    <col min="4" max="4" width="15.140625" style="1" customWidth="1"/>
    <col min="5" max="16384" width="9.140625" style="1"/>
  </cols>
  <sheetData>
    <row r="1" spans="2:4">
      <c r="B1" s="7">
        <v>43937</v>
      </c>
      <c r="C1" s="74"/>
      <c r="D1" s="74"/>
    </row>
    <row r="2" spans="2:4" s="2" customFormat="1" ht="30">
      <c r="B2" s="5" t="s">
        <v>0</v>
      </c>
      <c r="C2" s="5" t="s">
        <v>1</v>
      </c>
      <c r="D2" s="5" t="s">
        <v>2</v>
      </c>
    </row>
    <row r="3" spans="2:4">
      <c r="B3" s="62" t="s">
        <v>3</v>
      </c>
      <c r="C3" s="62">
        <v>103000</v>
      </c>
      <c r="D3" s="62">
        <v>14200</v>
      </c>
    </row>
    <row r="4" spans="2:4">
      <c r="B4" s="62" t="s">
        <v>4</v>
      </c>
      <c r="C4" s="62">
        <v>240</v>
      </c>
      <c r="D4" s="62">
        <v>50</v>
      </c>
    </row>
    <row r="5" spans="2:4">
      <c r="B5" s="62" t="s">
        <v>5</v>
      </c>
      <c r="C5" s="62">
        <v>321400</v>
      </c>
      <c r="D5" s="62">
        <v>4200</v>
      </c>
    </row>
    <row r="6" spans="2:4">
      <c r="B6" s="62" t="s">
        <v>6</v>
      </c>
      <c r="C6" s="62">
        <v>10300</v>
      </c>
      <c r="D6" s="62">
        <v>713</v>
      </c>
    </row>
    <row r="7" spans="2:4">
      <c r="B7" s="62" t="s">
        <v>7</v>
      </c>
      <c r="C7" s="62">
        <v>3850</v>
      </c>
      <c r="D7" s="62">
        <v>1035</v>
      </c>
    </row>
    <row r="8" spans="2:4">
      <c r="B8" s="62" t="s">
        <v>8</v>
      </c>
      <c r="C8" s="62">
        <v>0</v>
      </c>
      <c r="D8" s="62">
        <v>0</v>
      </c>
    </row>
    <row r="9" spans="2:4">
      <c r="B9" s="62" t="s">
        <v>9</v>
      </c>
      <c r="C9" s="62">
        <v>0</v>
      </c>
      <c r="D9" s="62">
        <v>0</v>
      </c>
    </row>
    <row r="10" spans="2:4">
      <c r="B10" s="62" t="s">
        <v>10</v>
      </c>
      <c r="C10" s="62">
        <v>741600</v>
      </c>
      <c r="D10" s="62">
        <v>149600</v>
      </c>
    </row>
    <row r="11" spans="2:4">
      <c r="B11" s="62" t="s">
        <v>11</v>
      </c>
      <c r="C11" s="62">
        <v>980</v>
      </c>
      <c r="D11" s="62">
        <v>2020</v>
      </c>
    </row>
    <row r="12" spans="2:4">
      <c r="B12" s="62" t="s">
        <v>12</v>
      </c>
      <c r="C12" s="62">
        <v>1202</v>
      </c>
      <c r="D12" s="62">
        <v>131</v>
      </c>
    </row>
    <row r="13" spans="2:4">
      <c r="B13" s="62" t="s">
        <v>13</v>
      </c>
      <c r="C13" s="62">
        <v>2200</v>
      </c>
      <c r="D13" s="62">
        <v>500</v>
      </c>
    </row>
    <row r="14" spans="2:4">
      <c r="B14" s="62" t="s">
        <v>14</v>
      </c>
      <c r="C14" s="62">
        <v>13490</v>
      </c>
      <c r="D14" s="62">
        <v>4000</v>
      </c>
    </row>
    <row r="15" spans="2:4">
      <c r="B15" s="62" t="s">
        <v>15</v>
      </c>
      <c r="C15" s="62">
        <v>107700</v>
      </c>
      <c r="D15" s="62">
        <v>19200</v>
      </c>
    </row>
    <row r="16" spans="2:4">
      <c r="B16" s="62" t="s">
        <v>16</v>
      </c>
      <c r="C16" s="62">
        <v>1400</v>
      </c>
      <c r="D16" s="62">
        <v>100</v>
      </c>
    </row>
    <row r="17" spans="2:4" ht="14.45">
      <c r="B17" s="62"/>
      <c r="C17" s="62"/>
      <c r="D17" s="62"/>
    </row>
    <row r="18" spans="2:4" s="2" customFormat="1" ht="45">
      <c r="B18" s="3" t="s">
        <v>17</v>
      </c>
    </row>
    <row r="19" spans="2:4" s="2" customFormat="1">
      <c r="B19" s="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"/>
  <sheetViews>
    <sheetView workbookViewId="0">
      <selection activeCell="A20" sqref="A20:XFD25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43946</v>
      </c>
      <c r="B1" s="74"/>
      <c r="C1" s="74"/>
    </row>
    <row r="2" spans="1:3" s="2" customFormat="1" ht="30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26200</v>
      </c>
      <c r="C3" s="62">
        <v>15455</v>
      </c>
    </row>
    <row r="4" spans="1:3">
      <c r="A4" s="62" t="s">
        <v>4</v>
      </c>
      <c r="B4" s="62">
        <v>488</v>
      </c>
      <c r="C4" s="62">
        <v>48</v>
      </c>
    </row>
    <row r="5" spans="1:3">
      <c r="A5" s="62" t="s">
        <v>5</v>
      </c>
      <c r="B5" s="62">
        <v>22250</v>
      </c>
      <c r="C5" s="62">
        <v>2961</v>
      </c>
    </row>
    <row r="6" spans="1:3">
      <c r="A6" s="62" t="s">
        <v>6</v>
      </c>
      <c r="B6" s="62">
        <v>28881</v>
      </c>
      <c r="C6" s="62">
        <v>572</v>
      </c>
    </row>
    <row r="7" spans="1:3">
      <c r="A7" s="62" t="s">
        <v>7</v>
      </c>
      <c r="B7" s="62">
        <v>10079</v>
      </c>
      <c r="C7" s="62">
        <v>1300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10</v>
      </c>
      <c r="B10" s="62">
        <v>1044000</v>
      </c>
      <c r="C10" s="62">
        <v>87570</v>
      </c>
    </row>
    <row r="11" spans="1:3">
      <c r="A11" s="62" t="s">
        <v>11</v>
      </c>
      <c r="B11" s="62">
        <v>7894</v>
      </c>
      <c r="C11" s="62">
        <v>1918</v>
      </c>
    </row>
    <row r="12" spans="1:3">
      <c r="A12" s="62" t="s">
        <v>19</v>
      </c>
      <c r="B12" s="62">
        <v>2142</v>
      </c>
      <c r="C12" s="62">
        <v>746</v>
      </c>
    </row>
    <row r="13" spans="1:3">
      <c r="A13" s="62" t="s">
        <v>12</v>
      </c>
      <c r="B13" s="62">
        <v>1589</v>
      </c>
      <c r="C13" s="62">
        <v>167</v>
      </c>
    </row>
    <row r="14" spans="1:3">
      <c r="A14" s="62" t="s">
        <v>13</v>
      </c>
      <c r="B14" s="62">
        <v>2200</v>
      </c>
      <c r="C14" s="62">
        <v>0</v>
      </c>
    </row>
    <row r="15" spans="1:3">
      <c r="A15" s="62" t="s">
        <v>14</v>
      </c>
      <c r="B15" s="62">
        <v>7974</v>
      </c>
      <c r="C15" s="62">
        <v>2649</v>
      </c>
    </row>
    <row r="16" spans="1:3">
      <c r="A16" s="62" t="s">
        <v>15</v>
      </c>
      <c r="B16" s="62">
        <v>61150</v>
      </c>
      <c r="C16" s="62">
        <v>11455</v>
      </c>
    </row>
    <row r="17" spans="1:3">
      <c r="A17" s="62" t="s">
        <v>16</v>
      </c>
      <c r="B17" s="62">
        <v>568</v>
      </c>
      <c r="C17" s="62">
        <v>145</v>
      </c>
    </row>
    <row r="18" spans="1:3">
      <c r="A18" s="62" t="s">
        <v>20</v>
      </c>
      <c r="B18" s="62"/>
      <c r="C18" s="62">
        <v>58</v>
      </c>
    </row>
    <row r="19" spans="1:3" s="2" customFormat="1" ht="45">
      <c r="A19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9"/>
  <sheetViews>
    <sheetView workbookViewId="0">
      <selection activeCell="A20" sqref="A20:XFD33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43947</v>
      </c>
      <c r="B1" s="74"/>
      <c r="C1" s="74"/>
    </row>
    <row r="2" spans="1:3" s="10" customFormat="1" ht="30">
      <c r="A2" s="9" t="s">
        <v>0</v>
      </c>
      <c r="B2" s="9" t="s">
        <v>1</v>
      </c>
      <c r="C2" s="9" t="s">
        <v>2</v>
      </c>
    </row>
    <row r="3" spans="1:3">
      <c r="A3" s="62" t="s">
        <v>3</v>
      </c>
      <c r="B3" s="62">
        <v>26188</v>
      </c>
      <c r="C3" s="62">
        <v>15455</v>
      </c>
    </row>
    <row r="4" spans="1:3">
      <c r="A4" s="62" t="s">
        <v>4</v>
      </c>
      <c r="B4" s="62">
        <v>488</v>
      </c>
      <c r="C4" s="62">
        <v>48</v>
      </c>
    </row>
    <row r="5" spans="1:3">
      <c r="A5" s="62" t="s">
        <v>5</v>
      </c>
      <c r="B5" s="62">
        <v>24250</v>
      </c>
      <c r="C5" s="62">
        <v>2961</v>
      </c>
    </row>
    <row r="6" spans="1:3">
      <c r="A6" s="62" t="s">
        <v>6</v>
      </c>
      <c r="B6" s="62">
        <v>30381</v>
      </c>
      <c r="C6" s="62">
        <v>572</v>
      </c>
    </row>
    <row r="7" spans="1:3">
      <c r="A7" s="62" t="s">
        <v>7</v>
      </c>
      <c r="B7" s="62">
        <v>10064</v>
      </c>
      <c r="C7" s="62">
        <v>1300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10</v>
      </c>
      <c r="B10" s="62">
        <v>1205970</v>
      </c>
      <c r="C10" s="62">
        <v>87570</v>
      </c>
    </row>
    <row r="11" spans="1:3">
      <c r="A11" s="62" t="s">
        <v>11</v>
      </c>
      <c r="B11" s="62">
        <v>7819</v>
      </c>
      <c r="C11" s="62">
        <v>1918</v>
      </c>
    </row>
    <row r="12" spans="1:3">
      <c r="A12" s="62" t="s">
        <v>19</v>
      </c>
      <c r="B12" s="62">
        <v>2142</v>
      </c>
      <c r="C12" s="62">
        <v>0</v>
      </c>
    </row>
    <row r="13" spans="1:3">
      <c r="A13" s="62" t="s">
        <v>12</v>
      </c>
      <c r="B13" s="62">
        <v>1589</v>
      </c>
      <c r="C13" s="62">
        <v>167</v>
      </c>
    </row>
    <row r="14" spans="1:3">
      <c r="A14" s="62" t="s">
        <v>13</v>
      </c>
      <c r="B14" s="62">
        <v>2200</v>
      </c>
      <c r="C14" s="62">
        <v>0</v>
      </c>
    </row>
    <row r="15" spans="1:3">
      <c r="A15" s="62" t="s">
        <v>14</v>
      </c>
      <c r="B15" s="62">
        <v>15884</v>
      </c>
      <c r="C15" s="62">
        <v>2649</v>
      </c>
    </row>
    <row r="16" spans="1:3">
      <c r="A16" s="62" t="s">
        <v>15</v>
      </c>
      <c r="B16" s="62">
        <v>62450</v>
      </c>
      <c r="C16" s="62">
        <v>11455</v>
      </c>
    </row>
    <row r="17" spans="1:3">
      <c r="A17" s="62" t="s">
        <v>16</v>
      </c>
      <c r="B17" s="62">
        <v>568</v>
      </c>
      <c r="C17" s="62">
        <v>145</v>
      </c>
    </row>
    <row r="18" spans="1:3">
      <c r="A18" s="62" t="s">
        <v>20</v>
      </c>
      <c r="B18" s="62"/>
      <c r="C18" s="62">
        <v>58</v>
      </c>
    </row>
    <row r="19" spans="1:3" s="2" customFormat="1" ht="45">
      <c r="A19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9"/>
  <sheetViews>
    <sheetView topLeftCell="A10" workbookViewId="0">
      <selection activeCell="A20" sqref="A20:XFD34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43948</v>
      </c>
      <c r="B1" s="74"/>
      <c r="C1" s="74"/>
    </row>
    <row r="2" spans="1:3" s="2" customFormat="1" ht="30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30200</v>
      </c>
      <c r="C3" s="62">
        <v>15455</v>
      </c>
    </row>
    <row r="4" spans="1:3">
      <c r="A4" s="62" t="s">
        <v>4</v>
      </c>
      <c r="B4" s="62">
        <v>488</v>
      </c>
      <c r="C4" s="62">
        <v>48</v>
      </c>
    </row>
    <row r="5" spans="1:3">
      <c r="A5" s="62" t="s">
        <v>5</v>
      </c>
      <c r="B5" s="62">
        <v>22250</v>
      </c>
      <c r="C5" s="62">
        <v>2961</v>
      </c>
    </row>
    <row r="6" spans="1:3">
      <c r="A6" s="62" t="s">
        <v>6</v>
      </c>
      <c r="B6" s="62">
        <v>30381</v>
      </c>
      <c r="C6" s="62">
        <v>572</v>
      </c>
    </row>
    <row r="7" spans="1:3">
      <c r="A7" s="62" t="s">
        <v>7</v>
      </c>
      <c r="B7" s="62">
        <v>10079</v>
      </c>
      <c r="C7" s="62">
        <v>1300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10</v>
      </c>
      <c r="B10" s="62">
        <v>1160000</v>
      </c>
      <c r="C10" s="62">
        <v>87570</v>
      </c>
    </row>
    <row r="11" spans="1:3">
      <c r="A11" s="62" t="s">
        <v>11</v>
      </c>
      <c r="B11" s="62">
        <v>7894</v>
      </c>
      <c r="C11" s="62">
        <v>1918</v>
      </c>
    </row>
    <row r="12" spans="1:3">
      <c r="A12" s="62" t="s">
        <v>19</v>
      </c>
      <c r="B12" s="62">
        <v>2142</v>
      </c>
      <c r="C12" s="62">
        <v>0</v>
      </c>
    </row>
    <row r="13" spans="1:3">
      <c r="A13" s="62" t="s">
        <v>12</v>
      </c>
      <c r="B13" s="62">
        <v>2005</v>
      </c>
      <c r="C13" s="62">
        <v>167</v>
      </c>
    </row>
    <row r="14" spans="1:3">
      <c r="A14" s="62" t="s">
        <v>13</v>
      </c>
      <c r="B14" s="62">
        <v>2200</v>
      </c>
      <c r="C14" s="62">
        <v>0</v>
      </c>
    </row>
    <row r="15" spans="1:3">
      <c r="A15" s="62" t="s">
        <v>14</v>
      </c>
      <c r="B15" s="62">
        <v>10164</v>
      </c>
      <c r="C15" s="62">
        <v>2649</v>
      </c>
    </row>
    <row r="16" spans="1:3">
      <c r="A16" s="62" t="s">
        <v>15</v>
      </c>
      <c r="B16" s="62">
        <v>65150</v>
      </c>
      <c r="C16" s="62">
        <v>11455</v>
      </c>
    </row>
    <row r="17" spans="1:3">
      <c r="A17" s="62" t="s">
        <v>16</v>
      </c>
      <c r="B17" s="62">
        <v>568</v>
      </c>
      <c r="C17" s="62">
        <v>145</v>
      </c>
    </row>
    <row r="18" spans="1:3">
      <c r="A18" s="62" t="s">
        <v>20</v>
      </c>
      <c r="B18" s="62"/>
      <c r="C18" s="62">
        <v>58</v>
      </c>
    </row>
    <row r="19" spans="1:3" s="2" customFormat="1" ht="45">
      <c r="A19" s="3" t="s">
        <v>17</v>
      </c>
    </row>
  </sheetData>
  <dataValidations count="1">
    <dataValidation type="list" allowBlank="1" showInputMessage="1" showErrorMessage="1" sqref="B12" xr:uid="{00000000-0002-0000-0B00-000000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5"/>
  <sheetViews>
    <sheetView topLeftCell="A18" workbookViewId="0">
      <selection activeCell="A26" sqref="A26:XFD38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43949</v>
      </c>
      <c r="B1" s="74"/>
      <c r="C1" s="74"/>
    </row>
    <row r="2" spans="1:3" s="2" customFormat="1" ht="30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17200</v>
      </c>
      <c r="C3" s="62">
        <v>16230</v>
      </c>
    </row>
    <row r="4" spans="1:3">
      <c r="A4" s="62" t="s">
        <v>4</v>
      </c>
      <c r="B4" s="62">
        <v>558</v>
      </c>
      <c r="C4" s="62">
        <v>52</v>
      </c>
    </row>
    <row r="5" spans="1:3">
      <c r="A5" s="62" t="s">
        <v>5</v>
      </c>
      <c r="B5" s="62">
        <v>13675</v>
      </c>
      <c r="C5" s="62">
        <v>2956</v>
      </c>
    </row>
    <row r="6" spans="1:3">
      <c r="A6" s="62" t="s">
        <v>6</v>
      </c>
      <c r="B6" s="62">
        <v>30202</v>
      </c>
      <c r="C6" s="62">
        <v>626</v>
      </c>
    </row>
    <row r="7" spans="1:3">
      <c r="A7" s="62" t="s">
        <v>7</v>
      </c>
      <c r="B7" s="62">
        <v>9362</v>
      </c>
      <c r="C7" s="62">
        <v>1339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21</v>
      </c>
      <c r="B10" s="62">
        <v>0</v>
      </c>
      <c r="C10" s="62">
        <v>0</v>
      </c>
    </row>
    <row r="11" spans="1:3">
      <c r="A11" s="62" t="s">
        <v>22</v>
      </c>
      <c r="B11" s="62">
        <v>672000</v>
      </c>
      <c r="C11" s="62">
        <v>22558</v>
      </c>
    </row>
    <row r="12" spans="1:3">
      <c r="A12" s="62" t="s">
        <v>23</v>
      </c>
      <c r="B12" s="62">
        <v>618240</v>
      </c>
      <c r="C12" s="62">
        <v>41547</v>
      </c>
    </row>
    <row r="13" spans="1:3">
      <c r="A13" s="62" t="s">
        <v>24</v>
      </c>
      <c r="B13" s="62">
        <v>389760</v>
      </c>
      <c r="C13" s="62">
        <v>26215</v>
      </c>
    </row>
    <row r="14" spans="1:3">
      <c r="A14" s="62" t="s">
        <v>11</v>
      </c>
      <c r="B14" s="62">
        <v>8876</v>
      </c>
      <c r="C14" s="62">
        <v>1978</v>
      </c>
    </row>
    <row r="15" spans="1:3">
      <c r="A15" s="62" t="s">
        <v>19</v>
      </c>
      <c r="B15" s="62">
        <v>2391</v>
      </c>
      <c r="C15" s="62">
        <v>0</v>
      </c>
    </row>
    <row r="16" spans="1:3">
      <c r="A16" s="62" t="s">
        <v>25</v>
      </c>
      <c r="B16" s="62">
        <v>0</v>
      </c>
      <c r="C16" s="62">
        <v>0</v>
      </c>
    </row>
    <row r="17" spans="1:3">
      <c r="A17" s="62" t="s">
        <v>26</v>
      </c>
      <c r="B17" s="62">
        <v>861</v>
      </c>
      <c r="C17" s="62">
        <v>167</v>
      </c>
    </row>
    <row r="18" spans="1:3">
      <c r="A18" s="62" t="s">
        <v>27</v>
      </c>
      <c r="B18" s="62">
        <v>1483</v>
      </c>
      <c r="C18" s="62">
        <v>10</v>
      </c>
    </row>
    <row r="19" spans="1:3">
      <c r="A19" s="62" t="s">
        <v>28</v>
      </c>
      <c r="B19" s="62">
        <v>82</v>
      </c>
      <c r="C19" s="62">
        <v>3</v>
      </c>
    </row>
    <row r="20" spans="1:3">
      <c r="A20" s="62" t="s">
        <v>13</v>
      </c>
      <c r="B20" s="62">
        <v>3200</v>
      </c>
      <c r="C20" s="62">
        <v>650</v>
      </c>
    </row>
    <row r="21" spans="1:3">
      <c r="A21" s="62" t="s">
        <v>14</v>
      </c>
      <c r="B21" s="62">
        <v>19120</v>
      </c>
      <c r="C21" s="62">
        <v>2659</v>
      </c>
    </row>
    <row r="22" spans="1:3">
      <c r="A22" s="62" t="s">
        <v>15</v>
      </c>
      <c r="B22" s="62">
        <v>71200</v>
      </c>
      <c r="C22" s="62">
        <v>13055</v>
      </c>
    </row>
    <row r="23" spans="1:3" ht="38.25" customHeight="1">
      <c r="A23" s="62" t="s">
        <v>16</v>
      </c>
      <c r="B23" s="62">
        <v>162</v>
      </c>
      <c r="C23" s="62">
        <v>180</v>
      </c>
    </row>
    <row r="24" spans="1:3">
      <c r="A24" s="62" t="s">
        <v>20</v>
      </c>
      <c r="B24" s="62"/>
      <c r="C24" s="62">
        <v>58</v>
      </c>
    </row>
    <row r="25" spans="1:3" s="2" customFormat="1" ht="45">
      <c r="A25" s="3" t="s">
        <v>17</v>
      </c>
    </row>
  </sheetData>
  <dataValidations count="1">
    <dataValidation type="list" allowBlank="1" showInputMessage="1" showErrorMessage="1" sqref="B15" xr:uid="{00000000-0002-0000-0C00-000000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5"/>
  <sheetViews>
    <sheetView workbookViewId="0">
      <selection activeCell="D1" sqref="D1:E1048576"/>
    </sheetView>
  </sheetViews>
  <sheetFormatPr defaultColWidth="9.140625" defaultRowHeight="15"/>
  <cols>
    <col min="1" max="1" width="30" style="1" customWidth="1"/>
    <col min="2" max="2" width="19.5703125" style="1" bestFit="1" customWidth="1"/>
    <col min="3" max="3" width="18.85546875" style="1" customWidth="1"/>
    <col min="4" max="4" width="2.85546875" style="12" customWidth="1"/>
    <col min="5" max="5" width="7.42578125" style="12" customWidth="1"/>
    <col min="6" max="6" width="9.140625" style="12"/>
    <col min="7" max="7" width="10" style="12" customWidth="1"/>
    <col min="8" max="10" width="9.140625" style="12"/>
    <col min="11" max="11" width="14" style="12" customWidth="1"/>
    <col min="12" max="16384" width="9.140625" style="1"/>
  </cols>
  <sheetData>
    <row r="1" spans="1:11">
      <c r="A1" s="4">
        <v>43950</v>
      </c>
      <c r="B1" s="74"/>
      <c r="C1" s="74"/>
    </row>
    <row r="2" spans="1:11" s="2" customFormat="1" ht="30">
      <c r="A2" s="5" t="s">
        <v>0</v>
      </c>
      <c r="B2" s="5" t="s">
        <v>1</v>
      </c>
      <c r="C2" s="5" t="s">
        <v>2</v>
      </c>
      <c r="D2" s="13"/>
      <c r="E2" s="13"/>
      <c r="F2" s="13"/>
      <c r="G2" s="13"/>
      <c r="H2" s="13"/>
      <c r="I2" s="13"/>
      <c r="J2" s="14"/>
      <c r="K2" s="14"/>
    </row>
    <row r="3" spans="1:11">
      <c r="A3" s="62" t="s">
        <v>3</v>
      </c>
      <c r="B3" s="62">
        <v>17800</v>
      </c>
      <c r="C3" s="62">
        <v>16230</v>
      </c>
      <c r="J3" s="14"/>
      <c r="K3" s="14"/>
    </row>
    <row r="4" spans="1:11">
      <c r="A4" s="62" t="s">
        <v>4</v>
      </c>
      <c r="B4" s="62">
        <v>548</v>
      </c>
      <c r="C4" s="62">
        <v>52</v>
      </c>
      <c r="J4" s="14"/>
      <c r="K4" s="14"/>
    </row>
    <row r="5" spans="1:11">
      <c r="A5" s="62" t="s">
        <v>5</v>
      </c>
      <c r="B5" s="62">
        <v>14800</v>
      </c>
      <c r="C5" s="62">
        <v>2956</v>
      </c>
      <c r="J5" s="14"/>
      <c r="K5" s="14"/>
    </row>
    <row r="6" spans="1:11">
      <c r="A6" s="62" t="s">
        <v>6</v>
      </c>
      <c r="B6" s="62">
        <v>32949</v>
      </c>
      <c r="C6" s="62">
        <v>626</v>
      </c>
      <c r="J6" s="14"/>
      <c r="K6" s="14"/>
    </row>
    <row r="7" spans="1:11">
      <c r="A7" s="62" t="s">
        <v>7</v>
      </c>
      <c r="B7" s="62">
        <v>9037</v>
      </c>
      <c r="C7" s="62">
        <v>1339</v>
      </c>
    </row>
    <row r="8" spans="1:11">
      <c r="A8" s="62" t="s">
        <v>8</v>
      </c>
      <c r="B8" s="62">
        <v>0</v>
      </c>
      <c r="C8" s="62">
        <v>0</v>
      </c>
    </row>
    <row r="9" spans="1:11">
      <c r="A9" s="62" t="s">
        <v>9</v>
      </c>
      <c r="B9" s="62">
        <v>0</v>
      </c>
      <c r="C9" s="62">
        <v>0</v>
      </c>
    </row>
    <row r="10" spans="1:11">
      <c r="A10" s="62" t="s">
        <v>21</v>
      </c>
      <c r="B10" s="62">
        <v>0</v>
      </c>
      <c r="C10" s="62">
        <v>0</v>
      </c>
    </row>
    <row r="11" spans="1:11">
      <c r="A11" s="62" t="s">
        <v>22</v>
      </c>
      <c r="B11" s="62">
        <v>435200</v>
      </c>
      <c r="C11" s="62">
        <v>22558</v>
      </c>
    </row>
    <row r="12" spans="1:11">
      <c r="A12" s="62" t="s">
        <v>23</v>
      </c>
      <c r="B12" s="62">
        <v>460800</v>
      </c>
      <c r="C12" s="62">
        <v>41547</v>
      </c>
    </row>
    <row r="13" spans="1:11">
      <c r="A13" s="62" t="s">
        <v>24</v>
      </c>
      <c r="B13" s="62">
        <v>524000</v>
      </c>
      <c r="C13" s="62">
        <v>26215</v>
      </c>
    </row>
    <row r="14" spans="1:11">
      <c r="A14" s="62" t="s">
        <v>11</v>
      </c>
      <c r="B14" s="62">
        <v>5194</v>
      </c>
      <c r="C14" s="62">
        <v>1978</v>
      </c>
    </row>
    <row r="15" spans="1:11">
      <c r="A15" s="62" t="s">
        <v>19</v>
      </c>
      <c r="B15" s="62">
        <v>6337</v>
      </c>
      <c r="C15" s="62">
        <v>0</v>
      </c>
    </row>
    <row r="16" spans="1:11">
      <c r="A16" s="62" t="s">
        <v>25</v>
      </c>
      <c r="B16" s="62">
        <v>0</v>
      </c>
      <c r="C16" s="62">
        <v>0</v>
      </c>
    </row>
    <row r="17" spans="1:11">
      <c r="A17" s="62" t="s">
        <v>26</v>
      </c>
      <c r="B17" s="62">
        <v>1016</v>
      </c>
      <c r="C17" s="62">
        <v>167</v>
      </c>
    </row>
    <row r="18" spans="1:11">
      <c r="A18" s="62" t="s">
        <v>27</v>
      </c>
      <c r="B18" s="62">
        <v>1458</v>
      </c>
      <c r="C18" s="62">
        <v>10</v>
      </c>
    </row>
    <row r="19" spans="1:11">
      <c r="A19" s="62" t="s">
        <v>28</v>
      </c>
      <c r="B19" s="62">
        <v>79</v>
      </c>
      <c r="C19" s="62">
        <v>3</v>
      </c>
    </row>
    <row r="20" spans="1:11">
      <c r="A20" s="62" t="s">
        <v>13</v>
      </c>
      <c r="B20" s="62">
        <v>3200</v>
      </c>
      <c r="C20" s="62">
        <v>650</v>
      </c>
    </row>
    <row r="21" spans="1:11">
      <c r="A21" s="62" t="s">
        <v>14</v>
      </c>
      <c r="B21" s="62">
        <v>21780</v>
      </c>
      <c r="C21" s="62">
        <v>2659</v>
      </c>
    </row>
    <row r="22" spans="1:11">
      <c r="A22" s="62" t="s">
        <v>15</v>
      </c>
      <c r="B22" s="62">
        <v>40750</v>
      </c>
      <c r="C22" s="62">
        <v>13055</v>
      </c>
    </row>
    <row r="23" spans="1:11">
      <c r="A23" s="62" t="s">
        <v>16</v>
      </c>
      <c r="B23" s="62">
        <v>50</v>
      </c>
      <c r="C23" s="62">
        <v>180</v>
      </c>
    </row>
    <row r="24" spans="1:11">
      <c r="A24" s="62" t="s">
        <v>20</v>
      </c>
      <c r="B24" s="62">
        <v>0</v>
      </c>
      <c r="C24" s="62">
        <v>58</v>
      </c>
    </row>
    <row r="25" spans="1:11" s="2" customFormat="1" ht="45">
      <c r="A25" s="3" t="s">
        <v>17</v>
      </c>
      <c r="D25" s="13"/>
      <c r="E25" s="13"/>
      <c r="F25" s="13"/>
      <c r="G25" s="13"/>
      <c r="H25" s="13"/>
      <c r="I25" s="13"/>
      <c r="J25" s="13"/>
      <c r="K25" s="13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"/>
  <sheetViews>
    <sheetView topLeftCell="A16" workbookViewId="0">
      <selection activeCell="A26" sqref="A26:XFD38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43951</v>
      </c>
      <c r="B1" s="74"/>
      <c r="C1" s="74"/>
    </row>
    <row r="2" spans="1:3" s="2" customFormat="1" ht="78" customHeight="1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28800</v>
      </c>
      <c r="C3" s="62">
        <v>16230</v>
      </c>
    </row>
    <row r="4" spans="1:3">
      <c r="A4" s="62" t="s">
        <v>4</v>
      </c>
      <c r="B4" s="62">
        <v>434</v>
      </c>
      <c r="C4" s="62">
        <v>52</v>
      </c>
    </row>
    <row r="5" spans="1:3">
      <c r="A5" s="62" t="s">
        <v>5</v>
      </c>
      <c r="B5" s="62">
        <v>15200</v>
      </c>
      <c r="C5" s="62">
        <v>2956</v>
      </c>
    </row>
    <row r="6" spans="1:3">
      <c r="A6" s="62" t="s">
        <v>6</v>
      </c>
      <c r="B6" s="62">
        <v>32649</v>
      </c>
      <c r="C6" s="62">
        <v>626</v>
      </c>
    </row>
    <row r="7" spans="1:3">
      <c r="A7" s="62" t="s">
        <v>7</v>
      </c>
      <c r="B7" s="62">
        <v>10351</v>
      </c>
      <c r="C7" s="62">
        <v>1339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21</v>
      </c>
      <c r="B10" s="62">
        <v>0</v>
      </c>
      <c r="C10" s="62">
        <v>0</v>
      </c>
    </row>
    <row r="11" spans="1:3">
      <c r="A11" s="62" t="s">
        <v>22</v>
      </c>
      <c r="B11" s="62">
        <v>406400</v>
      </c>
      <c r="C11" s="62">
        <v>22558</v>
      </c>
    </row>
    <row r="12" spans="1:3">
      <c r="A12" s="62" t="s">
        <v>23</v>
      </c>
      <c r="B12" s="62">
        <v>396200</v>
      </c>
      <c r="C12" s="62">
        <v>41547</v>
      </c>
    </row>
    <row r="13" spans="1:3">
      <c r="A13" s="62" t="s">
        <v>24</v>
      </c>
      <c r="B13" s="62">
        <v>475600</v>
      </c>
      <c r="C13" s="62">
        <v>26215</v>
      </c>
    </row>
    <row r="14" spans="1:3">
      <c r="A14" s="62" t="s">
        <v>11</v>
      </c>
      <c r="B14" s="62">
        <v>7744</v>
      </c>
      <c r="C14" s="62">
        <v>1978</v>
      </c>
    </row>
    <row r="15" spans="1:3">
      <c r="A15" s="62" t="s">
        <v>19</v>
      </c>
      <c r="B15" s="62">
        <v>3717</v>
      </c>
      <c r="C15" s="62">
        <v>0</v>
      </c>
    </row>
    <row r="16" spans="1:3">
      <c r="A16" s="62" t="s">
        <v>25</v>
      </c>
      <c r="B16" s="62">
        <v>0</v>
      </c>
      <c r="C16" s="62">
        <v>0</v>
      </c>
    </row>
    <row r="17" spans="1:3">
      <c r="A17" s="62" t="s">
        <v>26</v>
      </c>
      <c r="B17" s="62">
        <v>1210</v>
      </c>
      <c r="C17" s="62">
        <v>167</v>
      </c>
    </row>
    <row r="18" spans="1:3">
      <c r="A18" s="62" t="s">
        <v>27</v>
      </c>
      <c r="B18" s="62">
        <v>1449</v>
      </c>
      <c r="C18" s="62">
        <v>10</v>
      </c>
    </row>
    <row r="19" spans="1:3">
      <c r="A19" s="62" t="s">
        <v>28</v>
      </c>
      <c r="B19" s="62">
        <v>79</v>
      </c>
      <c r="C19" s="62">
        <v>3</v>
      </c>
    </row>
    <row r="20" spans="1:3">
      <c r="A20" s="62" t="s">
        <v>13</v>
      </c>
      <c r="B20" s="62">
        <v>3200</v>
      </c>
      <c r="C20" s="62">
        <v>650</v>
      </c>
    </row>
    <row r="21" spans="1:3">
      <c r="A21" s="62" t="s">
        <v>14</v>
      </c>
      <c r="B21" s="62">
        <v>20800</v>
      </c>
      <c r="C21" s="62">
        <v>2659</v>
      </c>
    </row>
    <row r="22" spans="1:3">
      <c r="A22" s="62" t="s">
        <v>15</v>
      </c>
      <c r="B22" s="62">
        <v>29600</v>
      </c>
      <c r="C22" s="62">
        <v>13055</v>
      </c>
    </row>
    <row r="23" spans="1:3">
      <c r="A23" s="62" t="s">
        <v>16</v>
      </c>
      <c r="B23" s="62">
        <v>2300</v>
      </c>
      <c r="C23" s="62">
        <v>210</v>
      </c>
    </row>
    <row r="24" spans="1:3">
      <c r="A24" s="62" t="s">
        <v>20</v>
      </c>
      <c r="B24" s="62">
        <v>0</v>
      </c>
      <c r="C24" s="62">
        <v>58</v>
      </c>
    </row>
    <row r="25" spans="1:3" s="2" customFormat="1" ht="45">
      <c r="A25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18" workbookViewId="0">
      <selection activeCell="A26" sqref="A26:XFD39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43952</v>
      </c>
      <c r="B1" s="74"/>
      <c r="C1" s="74"/>
    </row>
    <row r="2" spans="1:3" s="2" customFormat="1" ht="63.6" customHeight="1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92800</v>
      </c>
      <c r="C3" s="62">
        <v>16230</v>
      </c>
    </row>
    <row r="4" spans="1:3">
      <c r="A4" s="62" t="s">
        <v>4</v>
      </c>
      <c r="B4" s="62">
        <v>411</v>
      </c>
      <c r="C4" s="62">
        <v>52</v>
      </c>
    </row>
    <row r="5" spans="1:3">
      <c r="A5" s="62" t="s">
        <v>5</v>
      </c>
      <c r="B5" s="62">
        <v>11950</v>
      </c>
      <c r="C5" s="62">
        <v>2956</v>
      </c>
    </row>
    <row r="6" spans="1:3">
      <c r="A6" s="62" t="s">
        <v>6</v>
      </c>
      <c r="B6" s="62">
        <v>32429</v>
      </c>
      <c r="C6" s="62">
        <v>626</v>
      </c>
    </row>
    <row r="7" spans="1:3">
      <c r="A7" s="62" t="s">
        <v>7</v>
      </c>
      <c r="B7" s="62">
        <v>9891</v>
      </c>
      <c r="C7" s="62">
        <v>1339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15</v>
      </c>
      <c r="C9" s="62">
        <v>0</v>
      </c>
    </row>
    <row r="10" spans="1:3">
      <c r="A10" s="62" t="s">
        <v>21</v>
      </c>
      <c r="B10" s="62">
        <v>0</v>
      </c>
      <c r="C10" s="62">
        <v>0</v>
      </c>
    </row>
    <row r="11" spans="1:3">
      <c r="A11" s="62" t="s">
        <v>22</v>
      </c>
      <c r="B11" s="62">
        <v>364000</v>
      </c>
      <c r="C11" s="62">
        <v>22558</v>
      </c>
    </row>
    <row r="12" spans="1:3">
      <c r="A12" s="62" t="s">
        <v>23</v>
      </c>
      <c r="B12" s="62">
        <v>350000</v>
      </c>
      <c r="C12" s="62">
        <v>41547</v>
      </c>
    </row>
    <row r="13" spans="1:3">
      <c r="A13" s="62" t="s">
        <v>24</v>
      </c>
      <c r="B13" s="62">
        <v>440800</v>
      </c>
      <c r="C13" s="62">
        <v>26215</v>
      </c>
    </row>
    <row r="14" spans="1:3">
      <c r="A14" s="62" t="s">
        <v>11</v>
      </c>
      <c r="B14" s="62">
        <v>10164</v>
      </c>
      <c r="C14" s="62">
        <v>1978</v>
      </c>
    </row>
    <row r="15" spans="1:3">
      <c r="A15" s="62" t="s">
        <v>19</v>
      </c>
      <c r="B15" s="62">
        <v>4291</v>
      </c>
      <c r="C15" s="62">
        <v>0</v>
      </c>
    </row>
    <row r="16" spans="1:3">
      <c r="A16" s="62" t="s">
        <v>25</v>
      </c>
      <c r="B16" s="62">
        <v>0</v>
      </c>
      <c r="C16" s="62">
        <v>0</v>
      </c>
    </row>
    <row r="17" spans="1:3">
      <c r="A17" s="62" t="s">
        <v>26</v>
      </c>
      <c r="B17" s="62">
        <v>1444</v>
      </c>
      <c r="C17" s="62">
        <v>167</v>
      </c>
    </row>
    <row r="18" spans="1:3">
      <c r="A18" s="62" t="s">
        <v>27</v>
      </c>
      <c r="B18" s="62">
        <v>1431</v>
      </c>
      <c r="C18" s="62">
        <v>10</v>
      </c>
    </row>
    <row r="19" spans="1:3">
      <c r="A19" s="62" t="s">
        <v>28</v>
      </c>
      <c r="B19" s="62">
        <v>79</v>
      </c>
      <c r="C19" s="62">
        <v>3</v>
      </c>
    </row>
    <row r="20" spans="1:3">
      <c r="A20" s="62" t="s">
        <v>13</v>
      </c>
      <c r="B20" s="62">
        <v>3200</v>
      </c>
      <c r="C20" s="62">
        <v>650</v>
      </c>
    </row>
    <row r="21" spans="1:3">
      <c r="A21" s="62" t="s">
        <v>14</v>
      </c>
      <c r="B21" s="62">
        <v>20715</v>
      </c>
      <c r="C21" s="62">
        <v>2659</v>
      </c>
    </row>
    <row r="22" spans="1:3">
      <c r="A22" s="62" t="s">
        <v>15</v>
      </c>
      <c r="B22" s="62">
        <v>16300</v>
      </c>
      <c r="C22" s="62">
        <v>13055</v>
      </c>
    </row>
    <row r="23" spans="1:3">
      <c r="A23" s="62" t="s">
        <v>16</v>
      </c>
      <c r="B23" s="62">
        <v>2020</v>
      </c>
      <c r="C23" s="62">
        <v>180</v>
      </c>
    </row>
    <row r="24" spans="1:3">
      <c r="A24" s="62" t="s">
        <v>20</v>
      </c>
      <c r="B24" s="62">
        <v>0</v>
      </c>
      <c r="C24" s="62">
        <v>58</v>
      </c>
    </row>
    <row r="25" spans="1:3" s="2" customFormat="1" ht="45">
      <c r="A25" s="3" t="s">
        <v>17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5"/>
  <sheetViews>
    <sheetView topLeftCell="A21" zoomScaleNormal="100" workbookViewId="0">
      <selection activeCell="A26" sqref="A26:XFD39"/>
    </sheetView>
  </sheetViews>
  <sheetFormatPr defaultColWidth="9.140625" defaultRowHeight="15"/>
  <cols>
    <col min="1" max="1" width="31.85546875" style="1" bestFit="1" customWidth="1"/>
    <col min="2" max="3" width="19.5703125" style="1" bestFit="1" customWidth="1"/>
    <col min="4" max="4" width="5.85546875" style="1" customWidth="1"/>
    <col min="5" max="16384" width="9.140625" style="1"/>
  </cols>
  <sheetData>
    <row r="1" spans="1:3">
      <c r="A1" s="4">
        <v>43953</v>
      </c>
      <c r="B1" s="74"/>
      <c r="C1" s="74"/>
    </row>
    <row r="2" spans="1:3" s="2" customFormat="1" ht="30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143000</v>
      </c>
      <c r="C3" s="62">
        <v>16230</v>
      </c>
    </row>
    <row r="4" spans="1:3">
      <c r="A4" s="62" t="s">
        <v>4</v>
      </c>
      <c r="B4" s="62">
        <v>417</v>
      </c>
      <c r="C4" s="62">
        <v>52</v>
      </c>
    </row>
    <row r="5" spans="1:3">
      <c r="A5" s="62" t="s">
        <v>5</v>
      </c>
      <c r="B5" s="62">
        <v>12666</v>
      </c>
      <c r="C5" s="62">
        <v>2956</v>
      </c>
    </row>
    <row r="6" spans="1:3">
      <c r="A6" s="62" t="s">
        <v>6</v>
      </c>
      <c r="B6" s="62">
        <v>31944</v>
      </c>
      <c r="C6" s="62">
        <v>626</v>
      </c>
    </row>
    <row r="7" spans="1:3">
      <c r="A7" s="62" t="s">
        <v>7</v>
      </c>
      <c r="B7" s="62">
        <v>8990</v>
      </c>
      <c r="C7" s="62">
        <v>1339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15</v>
      </c>
      <c r="C9" s="62">
        <v>0</v>
      </c>
    </row>
    <row r="10" spans="1:3">
      <c r="A10" s="62" t="s">
        <v>21</v>
      </c>
      <c r="B10" s="62"/>
      <c r="C10" s="62">
        <v>0</v>
      </c>
    </row>
    <row r="11" spans="1:3">
      <c r="A11" s="62" t="s">
        <v>22</v>
      </c>
      <c r="B11" s="62">
        <v>334800</v>
      </c>
      <c r="C11" s="62">
        <v>22558</v>
      </c>
    </row>
    <row r="12" spans="1:3">
      <c r="A12" s="62" t="s">
        <v>23</v>
      </c>
      <c r="B12" s="62">
        <v>294000</v>
      </c>
      <c r="C12" s="62">
        <v>41547</v>
      </c>
    </row>
    <row r="13" spans="1:3">
      <c r="A13" s="62" t="s">
        <v>24</v>
      </c>
      <c r="B13" s="62">
        <v>404000</v>
      </c>
      <c r="C13" s="62">
        <v>26215</v>
      </c>
    </row>
    <row r="14" spans="1:3">
      <c r="A14" s="62" t="s">
        <v>11</v>
      </c>
      <c r="B14" s="62">
        <v>8749</v>
      </c>
      <c r="C14" s="62">
        <v>2078</v>
      </c>
    </row>
    <row r="15" spans="1:3">
      <c r="A15" s="62" t="s">
        <v>19</v>
      </c>
      <c r="B15" s="62">
        <v>2882</v>
      </c>
      <c r="C15" s="62">
        <v>0</v>
      </c>
    </row>
    <row r="16" spans="1:3">
      <c r="A16" s="62" t="s">
        <v>25</v>
      </c>
      <c r="B16" s="62"/>
      <c r="C16" s="62">
        <v>0</v>
      </c>
    </row>
    <row r="17" spans="1:3">
      <c r="A17" s="62" t="s">
        <v>26</v>
      </c>
      <c r="B17" s="62">
        <v>1400</v>
      </c>
      <c r="C17" s="62">
        <v>167</v>
      </c>
    </row>
    <row r="18" spans="1:3">
      <c r="A18" s="62" t="s">
        <v>27</v>
      </c>
      <c r="B18" s="62">
        <v>1405</v>
      </c>
      <c r="C18" s="62">
        <v>10</v>
      </c>
    </row>
    <row r="19" spans="1:3">
      <c r="A19" s="62" t="s">
        <v>28</v>
      </c>
      <c r="B19" s="62">
        <v>79</v>
      </c>
      <c r="C19" s="62">
        <v>3</v>
      </c>
    </row>
    <row r="20" spans="1:3">
      <c r="A20" s="62" t="s">
        <v>13</v>
      </c>
      <c r="B20" s="62">
        <v>3200</v>
      </c>
      <c r="C20" s="62">
        <v>650</v>
      </c>
    </row>
    <row r="21" spans="1:3">
      <c r="A21" s="62" t="s">
        <v>14</v>
      </c>
      <c r="B21" s="62">
        <v>19380</v>
      </c>
      <c r="C21" s="62">
        <v>2659</v>
      </c>
    </row>
    <row r="22" spans="1:3">
      <c r="A22" s="62" t="s">
        <v>15</v>
      </c>
      <c r="B22" s="62">
        <v>27450</v>
      </c>
      <c r="C22" s="62">
        <v>13055</v>
      </c>
    </row>
    <row r="23" spans="1:3">
      <c r="A23" s="62" t="s">
        <v>16</v>
      </c>
      <c r="B23" s="62">
        <v>1540</v>
      </c>
      <c r="C23" s="62">
        <v>208</v>
      </c>
    </row>
    <row r="24" spans="1:3">
      <c r="A24" s="62" t="s">
        <v>20</v>
      </c>
      <c r="B24" s="62">
        <v>0</v>
      </c>
      <c r="C24" s="62">
        <v>58</v>
      </c>
    </row>
    <row r="25" spans="1:3" s="2" customFormat="1" ht="45">
      <c r="A25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5"/>
  <sheetViews>
    <sheetView topLeftCell="A2" workbookViewId="0">
      <selection activeCell="A26" sqref="A26:XFD39"/>
    </sheetView>
  </sheetViews>
  <sheetFormatPr defaultColWidth="9.140625" defaultRowHeight="15"/>
  <cols>
    <col min="1" max="1" width="31.85546875" style="1" bestFit="1" customWidth="1"/>
    <col min="2" max="3" width="19.5703125" style="1" bestFit="1" customWidth="1"/>
    <col min="4" max="16384" width="9.140625" style="1"/>
  </cols>
  <sheetData>
    <row r="1" spans="1:3">
      <c r="A1" s="4">
        <v>43953</v>
      </c>
      <c r="B1" s="74"/>
      <c r="C1" s="74"/>
    </row>
    <row r="2" spans="1:3" s="10" customFormat="1" ht="30">
      <c r="A2" s="9" t="s">
        <v>0</v>
      </c>
      <c r="B2" s="9" t="s">
        <v>1</v>
      </c>
      <c r="C2" s="9" t="s">
        <v>2</v>
      </c>
    </row>
    <row r="3" spans="1:3">
      <c r="A3" s="62" t="s">
        <v>3</v>
      </c>
      <c r="B3" s="62">
        <v>143000</v>
      </c>
      <c r="C3" s="62">
        <v>16230</v>
      </c>
    </row>
    <row r="4" spans="1:3">
      <c r="A4" s="62" t="s">
        <v>4</v>
      </c>
      <c r="B4" s="62">
        <v>417</v>
      </c>
      <c r="C4" s="62">
        <v>52</v>
      </c>
    </row>
    <row r="5" spans="1:3">
      <c r="A5" s="62" t="s">
        <v>5</v>
      </c>
      <c r="B5" s="62">
        <v>12666</v>
      </c>
      <c r="C5" s="62">
        <v>2956</v>
      </c>
    </row>
    <row r="6" spans="1:3">
      <c r="A6" s="62" t="s">
        <v>6</v>
      </c>
      <c r="B6" s="62">
        <v>31944</v>
      </c>
      <c r="C6" s="62">
        <v>626</v>
      </c>
    </row>
    <row r="7" spans="1:3">
      <c r="A7" s="62" t="s">
        <v>7</v>
      </c>
      <c r="B7" s="62">
        <v>8990</v>
      </c>
      <c r="C7" s="62">
        <v>1339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15</v>
      </c>
      <c r="C9" s="62">
        <v>0</v>
      </c>
    </row>
    <row r="10" spans="1:3">
      <c r="A10" s="62" t="s">
        <v>21</v>
      </c>
      <c r="B10" s="62">
        <v>18300</v>
      </c>
      <c r="C10" s="62">
        <v>0</v>
      </c>
    </row>
    <row r="11" spans="1:3">
      <c r="A11" s="62" t="s">
        <v>22</v>
      </c>
      <c r="B11" s="62">
        <v>334800</v>
      </c>
      <c r="C11" s="62">
        <v>22558</v>
      </c>
    </row>
    <row r="12" spans="1:3">
      <c r="A12" s="62" t="s">
        <v>23</v>
      </c>
      <c r="B12" s="62">
        <v>294000</v>
      </c>
      <c r="C12" s="62">
        <v>41547</v>
      </c>
    </row>
    <row r="13" spans="1:3">
      <c r="A13" s="62" t="s">
        <v>24</v>
      </c>
      <c r="B13" s="62">
        <v>404000</v>
      </c>
      <c r="C13" s="62">
        <v>26215</v>
      </c>
    </row>
    <row r="14" spans="1:3">
      <c r="A14" s="62" t="s">
        <v>11</v>
      </c>
      <c r="B14" s="62">
        <v>8749</v>
      </c>
      <c r="C14" s="62">
        <v>1378</v>
      </c>
    </row>
    <row r="15" spans="1:3">
      <c r="A15" s="62" t="s">
        <v>19</v>
      </c>
      <c r="B15" s="62">
        <v>2882</v>
      </c>
      <c r="C15" s="62">
        <v>600</v>
      </c>
    </row>
    <row r="16" spans="1:3">
      <c r="A16" s="62" t="s">
        <v>25</v>
      </c>
      <c r="B16" s="62"/>
      <c r="C16" s="62">
        <v>0</v>
      </c>
    </row>
    <row r="17" spans="1:3">
      <c r="A17" s="62" t="s">
        <v>26</v>
      </c>
      <c r="B17" s="62">
        <v>2115</v>
      </c>
      <c r="C17" s="62">
        <v>167</v>
      </c>
    </row>
    <row r="18" spans="1:3">
      <c r="A18" s="62" t="s">
        <v>27</v>
      </c>
      <c r="B18" s="62">
        <v>1405</v>
      </c>
      <c r="C18" s="62">
        <v>10</v>
      </c>
    </row>
    <row r="19" spans="1:3">
      <c r="A19" s="62" t="s">
        <v>28</v>
      </c>
      <c r="B19" s="62">
        <v>79</v>
      </c>
      <c r="C19" s="62">
        <v>3</v>
      </c>
    </row>
    <row r="20" spans="1:3">
      <c r="A20" s="62" t="s">
        <v>13</v>
      </c>
      <c r="B20" s="62">
        <v>3200</v>
      </c>
      <c r="C20" s="62">
        <v>650</v>
      </c>
    </row>
    <row r="21" spans="1:3">
      <c r="A21" s="62" t="s">
        <v>14</v>
      </c>
      <c r="B21" s="62">
        <v>19860</v>
      </c>
      <c r="C21" s="62">
        <v>2659</v>
      </c>
    </row>
    <row r="22" spans="1:3">
      <c r="A22" s="62" t="s">
        <v>15</v>
      </c>
      <c r="B22" s="62">
        <v>27450</v>
      </c>
      <c r="C22" s="62">
        <v>13055</v>
      </c>
    </row>
    <row r="23" spans="1:3">
      <c r="A23" s="62" t="s">
        <v>16</v>
      </c>
      <c r="B23" s="62">
        <v>1540</v>
      </c>
      <c r="C23" s="62">
        <v>180</v>
      </c>
    </row>
    <row r="24" spans="1:3">
      <c r="A24" s="62" t="s">
        <v>20</v>
      </c>
      <c r="B24" s="62">
        <v>0</v>
      </c>
      <c r="C24" s="62">
        <v>58</v>
      </c>
    </row>
    <row r="25" spans="1:3" s="2" customFormat="1" ht="45">
      <c r="A25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C27"/>
  <sheetViews>
    <sheetView topLeftCell="A20" workbookViewId="0">
      <selection activeCell="A28" sqref="A28:XFD43"/>
    </sheetView>
  </sheetViews>
  <sheetFormatPr defaultColWidth="9.140625" defaultRowHeight="15"/>
  <cols>
    <col min="1" max="1" width="31.85546875" style="1" bestFit="1" customWidth="1"/>
    <col min="2" max="3" width="19.5703125" style="1" bestFit="1" customWidth="1"/>
    <col min="4" max="16384" width="9.140625" style="1"/>
  </cols>
  <sheetData>
    <row r="2" spans="1:3">
      <c r="A2" s="87" t="s">
        <v>29</v>
      </c>
      <c r="B2" s="87"/>
      <c r="C2" s="87"/>
    </row>
    <row r="3" spans="1:3">
      <c r="A3" s="4">
        <v>43953</v>
      </c>
      <c r="B3" s="74"/>
      <c r="C3" s="74"/>
    </row>
    <row r="4" spans="1:3" s="2" customFormat="1" ht="60.75" customHeight="1">
      <c r="A4" s="5" t="s">
        <v>0</v>
      </c>
      <c r="B4" s="5" t="s">
        <v>1</v>
      </c>
      <c r="C4" s="5" t="s">
        <v>2</v>
      </c>
    </row>
    <row r="5" spans="1:3">
      <c r="A5" s="62" t="s">
        <v>3</v>
      </c>
      <c r="B5" s="62">
        <v>142600</v>
      </c>
      <c r="C5" s="62">
        <v>16230</v>
      </c>
    </row>
    <row r="6" spans="1:3">
      <c r="A6" s="62" t="s">
        <v>4</v>
      </c>
      <c r="B6" s="62">
        <v>417</v>
      </c>
      <c r="C6" s="62">
        <v>52</v>
      </c>
    </row>
    <row r="7" spans="1:3">
      <c r="A7" s="62" t="s">
        <v>5</v>
      </c>
      <c r="B7" s="62">
        <v>12516</v>
      </c>
      <c r="C7" s="62">
        <v>2956</v>
      </c>
    </row>
    <row r="8" spans="1:3">
      <c r="A8" s="62" t="s">
        <v>6</v>
      </c>
      <c r="B8" s="62">
        <v>31944</v>
      </c>
      <c r="C8" s="62">
        <v>626</v>
      </c>
    </row>
    <row r="9" spans="1:3">
      <c r="A9" s="62" t="s">
        <v>7</v>
      </c>
      <c r="B9" s="62">
        <v>8990</v>
      </c>
      <c r="C9" s="62">
        <v>1339</v>
      </c>
    </row>
    <row r="10" spans="1:3">
      <c r="A10" s="62" t="s">
        <v>8</v>
      </c>
      <c r="B10" s="62">
        <v>0</v>
      </c>
      <c r="C10" s="62">
        <v>0</v>
      </c>
    </row>
    <row r="11" spans="1:3">
      <c r="A11" s="62" t="s">
        <v>9</v>
      </c>
      <c r="B11" s="62">
        <v>15</v>
      </c>
      <c r="C11" s="62">
        <v>0</v>
      </c>
    </row>
    <row r="12" spans="1:3">
      <c r="A12" s="62" t="s">
        <v>21</v>
      </c>
      <c r="B12" s="62">
        <v>18300</v>
      </c>
      <c r="C12" s="62">
        <v>0</v>
      </c>
    </row>
    <row r="13" spans="1:3">
      <c r="A13" s="62" t="s">
        <v>22</v>
      </c>
      <c r="B13" s="62">
        <v>334800</v>
      </c>
      <c r="C13" s="62">
        <v>22558</v>
      </c>
    </row>
    <row r="14" spans="1:3">
      <c r="A14" s="62" t="s">
        <v>23</v>
      </c>
      <c r="B14" s="62">
        <v>294000</v>
      </c>
      <c r="C14" s="62">
        <v>41547</v>
      </c>
    </row>
    <row r="15" spans="1:3">
      <c r="A15" s="62" t="s">
        <v>24</v>
      </c>
      <c r="B15" s="62">
        <v>404000</v>
      </c>
      <c r="C15" s="62">
        <v>26215</v>
      </c>
    </row>
    <row r="16" spans="1:3">
      <c r="A16" s="62" t="s">
        <v>11</v>
      </c>
      <c r="B16" s="62">
        <v>6639</v>
      </c>
      <c r="C16" s="62">
        <v>2000</v>
      </c>
    </row>
    <row r="17" spans="1:3">
      <c r="A17" s="62" t="s">
        <v>19</v>
      </c>
      <c r="B17" s="62">
        <v>2882</v>
      </c>
      <c r="C17" s="62">
        <v>0</v>
      </c>
    </row>
    <row r="18" spans="1:3">
      <c r="A18" s="62" t="s">
        <v>25</v>
      </c>
      <c r="B18" s="62"/>
      <c r="C18" s="62">
        <v>0</v>
      </c>
    </row>
    <row r="19" spans="1:3">
      <c r="A19" s="62" t="s">
        <v>26</v>
      </c>
      <c r="B19" s="62">
        <v>2155</v>
      </c>
      <c r="C19" s="62">
        <v>167</v>
      </c>
    </row>
    <row r="20" spans="1:3">
      <c r="A20" s="62" t="s">
        <v>27</v>
      </c>
      <c r="B20" s="62">
        <v>1405</v>
      </c>
      <c r="C20" s="62">
        <v>10</v>
      </c>
    </row>
    <row r="21" spans="1:3">
      <c r="A21" s="62" t="s">
        <v>28</v>
      </c>
      <c r="B21" s="62">
        <v>79</v>
      </c>
      <c r="C21" s="62">
        <v>3</v>
      </c>
    </row>
    <row r="22" spans="1:3">
      <c r="A22" s="62" t="s">
        <v>13</v>
      </c>
      <c r="B22" s="62">
        <v>5840</v>
      </c>
      <c r="C22" s="62">
        <v>650</v>
      </c>
    </row>
    <row r="23" spans="1:3">
      <c r="A23" s="62" t="s">
        <v>14</v>
      </c>
      <c r="B23" s="62">
        <v>22220</v>
      </c>
      <c r="C23" s="62">
        <v>2659</v>
      </c>
    </row>
    <row r="24" spans="1:3">
      <c r="A24" s="62" t="s">
        <v>15</v>
      </c>
      <c r="B24" s="62">
        <v>34800</v>
      </c>
      <c r="C24" s="62">
        <v>13055</v>
      </c>
    </row>
    <row r="25" spans="1:3">
      <c r="A25" s="62" t="s">
        <v>16</v>
      </c>
      <c r="B25" s="62">
        <v>1500</v>
      </c>
      <c r="C25" s="62">
        <v>208</v>
      </c>
    </row>
    <row r="26" spans="1:3">
      <c r="A26" s="62" t="s">
        <v>20</v>
      </c>
      <c r="B26" s="62">
        <f>C26*2</f>
        <v>116</v>
      </c>
      <c r="C26" s="62">
        <v>58</v>
      </c>
    </row>
    <row r="27" spans="1:3" s="2" customFormat="1" ht="45">
      <c r="A27" s="3" t="s">
        <v>17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A20" sqref="A20:XFD23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43938</v>
      </c>
      <c r="B1" s="74"/>
      <c r="C1" s="74"/>
    </row>
    <row r="2" spans="1:3" s="2" customFormat="1" ht="30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99660</v>
      </c>
      <c r="C3" s="62">
        <v>11771</v>
      </c>
    </row>
    <row r="4" spans="1:3">
      <c r="A4" s="62" t="s">
        <v>4</v>
      </c>
      <c r="B4" s="62">
        <v>733</v>
      </c>
      <c r="C4" s="62">
        <v>43</v>
      </c>
    </row>
    <row r="5" spans="1:3">
      <c r="A5" s="62" t="s">
        <v>5</v>
      </c>
      <c r="B5" s="62">
        <v>33040</v>
      </c>
      <c r="C5" s="62">
        <v>1750</v>
      </c>
    </row>
    <row r="6" spans="1:3">
      <c r="A6" s="62" t="s">
        <v>6</v>
      </c>
      <c r="B6" s="62">
        <v>18035</v>
      </c>
      <c r="C6" s="62">
        <v>471</v>
      </c>
    </row>
    <row r="7" spans="1:3">
      <c r="A7" s="62" t="s">
        <v>7</v>
      </c>
      <c r="B7" s="62">
        <v>5701</v>
      </c>
      <c r="C7" s="62">
        <v>718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10</v>
      </c>
      <c r="B10" s="62">
        <v>811600</v>
      </c>
      <c r="C10" s="62">
        <v>88429</v>
      </c>
    </row>
    <row r="11" spans="1:3">
      <c r="A11" s="62" t="s">
        <v>11</v>
      </c>
      <c r="B11" s="62">
        <v>3000</v>
      </c>
      <c r="C11" s="62">
        <v>3418</v>
      </c>
    </row>
    <row r="12" spans="1:3">
      <c r="A12" s="62" t="s">
        <v>12</v>
      </c>
      <c r="B12" s="62">
        <v>1665</v>
      </c>
      <c r="C12" s="62">
        <v>129</v>
      </c>
    </row>
    <row r="13" spans="1:3">
      <c r="A13" s="62" t="s">
        <v>13</v>
      </c>
      <c r="B13" s="63">
        <v>2200</v>
      </c>
      <c r="C13" s="62">
        <v>0</v>
      </c>
    </row>
    <row r="14" spans="1:3">
      <c r="A14" s="62" t="s">
        <v>14</v>
      </c>
      <c r="B14" s="62">
        <v>13300</v>
      </c>
      <c r="C14" s="62">
        <v>4706</v>
      </c>
    </row>
    <row r="15" spans="1:3">
      <c r="A15" s="62" t="s">
        <v>15</v>
      </c>
      <c r="B15" s="62">
        <v>47600</v>
      </c>
      <c r="C15" s="62">
        <v>10521</v>
      </c>
    </row>
    <row r="16" spans="1:3">
      <c r="A16" s="62" t="s">
        <v>16</v>
      </c>
      <c r="B16" s="62">
        <v>1300</v>
      </c>
      <c r="C16" s="62">
        <v>72</v>
      </c>
    </row>
    <row r="17" spans="1:3">
      <c r="A17" s="62"/>
      <c r="B17" s="62"/>
      <c r="C17" s="62"/>
    </row>
    <row r="18" spans="1:3" s="2" customFormat="1" ht="45">
      <c r="A18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C28"/>
  <sheetViews>
    <sheetView workbookViewId="0">
      <selection activeCell="A42" sqref="A29:XFD42"/>
    </sheetView>
  </sheetViews>
  <sheetFormatPr defaultColWidth="9.140625" defaultRowHeight="15"/>
  <cols>
    <col min="1" max="1" width="31.85546875" style="15" bestFit="1" customWidth="1"/>
    <col min="2" max="3" width="19.5703125" style="15" bestFit="1" customWidth="1"/>
    <col min="4" max="16384" width="9.140625" style="15"/>
  </cols>
  <sheetData>
    <row r="2" spans="1:3">
      <c r="A2" s="87" t="s">
        <v>29</v>
      </c>
      <c r="B2" s="87"/>
      <c r="C2" s="87"/>
    </row>
    <row r="3" spans="1:3">
      <c r="A3" s="4">
        <v>43953</v>
      </c>
      <c r="B3" s="74"/>
      <c r="C3" s="74"/>
    </row>
    <row r="4" spans="1:3" s="2" customFormat="1" ht="60.75" customHeight="1">
      <c r="A4" s="5" t="s">
        <v>0</v>
      </c>
      <c r="B4" s="5" t="s">
        <v>1</v>
      </c>
      <c r="C4" s="5" t="s">
        <v>2</v>
      </c>
    </row>
    <row r="5" spans="1:3">
      <c r="A5" s="62" t="s">
        <v>3</v>
      </c>
      <c r="B5" s="62">
        <v>124000</v>
      </c>
      <c r="C5" s="62">
        <v>16330</v>
      </c>
    </row>
    <row r="6" spans="1:3">
      <c r="A6" s="62" t="s">
        <v>4</v>
      </c>
      <c r="B6" s="62">
        <v>390</v>
      </c>
      <c r="C6" s="62">
        <v>54</v>
      </c>
    </row>
    <row r="7" spans="1:3">
      <c r="A7" s="62" t="s">
        <v>5</v>
      </c>
      <c r="B7" s="62">
        <v>7550</v>
      </c>
      <c r="C7" s="62">
        <v>3006</v>
      </c>
    </row>
    <row r="8" spans="1:3">
      <c r="A8" s="62" t="s">
        <v>6</v>
      </c>
      <c r="B8" s="62">
        <v>31445</v>
      </c>
      <c r="C8" s="62">
        <v>618</v>
      </c>
    </row>
    <row r="9" spans="1:3">
      <c r="A9" s="62" t="s">
        <v>7</v>
      </c>
      <c r="B9" s="62">
        <v>8863</v>
      </c>
      <c r="C9" s="62">
        <v>1339</v>
      </c>
    </row>
    <row r="10" spans="1:3">
      <c r="A10" s="62" t="s">
        <v>8</v>
      </c>
      <c r="B10" s="62">
        <v>0</v>
      </c>
      <c r="C10" s="62">
        <v>0</v>
      </c>
    </row>
    <row r="11" spans="1:3">
      <c r="A11" s="62" t="s">
        <v>9</v>
      </c>
      <c r="B11" s="62">
        <v>0</v>
      </c>
      <c r="C11" s="62">
        <v>0</v>
      </c>
    </row>
    <row r="12" spans="1:3">
      <c r="A12" s="62" t="s">
        <v>21</v>
      </c>
      <c r="B12" s="62">
        <v>18300</v>
      </c>
      <c r="C12" s="62">
        <v>0</v>
      </c>
    </row>
    <row r="13" spans="1:3">
      <c r="A13" s="62" t="s">
        <v>22</v>
      </c>
      <c r="B13" s="62">
        <v>329000</v>
      </c>
      <c r="C13" s="62">
        <v>22780</v>
      </c>
    </row>
    <row r="14" spans="1:3">
      <c r="A14" s="62" t="s">
        <v>23</v>
      </c>
      <c r="B14" s="62">
        <v>283600</v>
      </c>
      <c r="C14" s="62">
        <v>41915</v>
      </c>
    </row>
    <row r="15" spans="1:3">
      <c r="A15" s="62" t="s">
        <v>24</v>
      </c>
      <c r="B15" s="62">
        <v>394800</v>
      </c>
      <c r="C15" s="62">
        <v>26425</v>
      </c>
    </row>
    <row r="16" spans="1:3">
      <c r="A16" s="63" t="s">
        <v>11</v>
      </c>
      <c r="B16" s="63">
        <v>6984</v>
      </c>
      <c r="C16" s="63">
        <v>2238</v>
      </c>
    </row>
    <row r="17" spans="1:3">
      <c r="A17" s="62" t="s">
        <v>19</v>
      </c>
      <c r="B17" s="62">
        <v>1071</v>
      </c>
      <c r="C17" s="62">
        <v>0</v>
      </c>
    </row>
    <row r="18" spans="1:3">
      <c r="A18" s="62" t="s">
        <v>25</v>
      </c>
      <c r="B18" s="62">
        <v>0</v>
      </c>
      <c r="C18" s="62">
        <v>0</v>
      </c>
    </row>
    <row r="19" spans="1:3">
      <c r="A19" s="62" t="s">
        <v>26</v>
      </c>
      <c r="B19" s="62">
        <v>1344</v>
      </c>
      <c r="C19" s="62">
        <v>163</v>
      </c>
    </row>
    <row r="20" spans="1:3">
      <c r="A20" s="62" t="s">
        <v>27</v>
      </c>
      <c r="B20" s="62">
        <v>1389</v>
      </c>
      <c r="C20" s="62">
        <v>6</v>
      </c>
    </row>
    <row r="21" spans="1:3">
      <c r="A21" s="62" t="s">
        <v>28</v>
      </c>
      <c r="B21" s="62">
        <v>78</v>
      </c>
      <c r="C21" s="62">
        <v>3</v>
      </c>
    </row>
    <row r="22" spans="1:3">
      <c r="A22" s="62" t="s">
        <v>13</v>
      </c>
      <c r="B22" s="62">
        <v>5840</v>
      </c>
      <c r="C22" s="62">
        <v>650</v>
      </c>
    </row>
    <row r="23" spans="1:3">
      <c r="A23" s="62" t="s">
        <v>14</v>
      </c>
      <c r="B23" s="62">
        <v>21510</v>
      </c>
      <c r="C23" s="62">
        <v>2699</v>
      </c>
    </row>
    <row r="24" spans="1:3">
      <c r="A24" s="62" t="s">
        <v>15</v>
      </c>
      <c r="B24" s="62">
        <v>18200</v>
      </c>
      <c r="C24" s="62">
        <v>13755</v>
      </c>
    </row>
    <row r="25" spans="1:3">
      <c r="A25" s="62" t="s">
        <v>16</v>
      </c>
      <c r="B25" s="62">
        <v>970</v>
      </c>
      <c r="C25" s="62">
        <v>213</v>
      </c>
    </row>
    <row r="26" spans="1:3">
      <c r="A26" s="62" t="s">
        <v>20</v>
      </c>
      <c r="B26" s="62">
        <v>58</v>
      </c>
      <c r="C26" s="62">
        <v>58</v>
      </c>
    </row>
    <row r="28" spans="1:3" s="2" customFormat="1" ht="45">
      <c r="A28" s="3" t="s">
        <v>17</v>
      </c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5"/>
  <sheetViews>
    <sheetView workbookViewId="0">
      <selection activeCell="A26" sqref="A26:XFD39"/>
    </sheetView>
  </sheetViews>
  <sheetFormatPr defaultColWidth="9.140625" defaultRowHeight="15"/>
  <cols>
    <col min="1" max="1" width="31.85546875" style="1" bestFit="1" customWidth="1"/>
    <col min="2" max="3" width="19.5703125" style="1" bestFit="1" customWidth="1"/>
    <col min="4" max="16384" width="9.140625" style="1"/>
  </cols>
  <sheetData>
    <row r="1" spans="1:3">
      <c r="A1" s="4">
        <v>43953</v>
      </c>
      <c r="B1" s="74"/>
      <c r="C1" s="74"/>
    </row>
    <row r="2" spans="1:3" s="2" customFormat="1" ht="68.25" customHeight="1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113600</v>
      </c>
      <c r="C3" s="62">
        <v>16330</v>
      </c>
    </row>
    <row r="4" spans="1:3">
      <c r="A4" s="62" t="s">
        <v>4</v>
      </c>
      <c r="B4" s="62">
        <v>379</v>
      </c>
      <c r="C4" s="62">
        <v>54</v>
      </c>
    </row>
    <row r="5" spans="1:3">
      <c r="A5" s="62" t="s">
        <v>5</v>
      </c>
      <c r="B5" s="62">
        <v>21550</v>
      </c>
      <c r="C5" s="62">
        <v>3006</v>
      </c>
    </row>
    <row r="6" spans="1:3">
      <c r="A6" s="62" t="s">
        <v>6</v>
      </c>
      <c r="B6" s="62">
        <v>31194</v>
      </c>
      <c r="C6" s="62">
        <v>618</v>
      </c>
    </row>
    <row r="7" spans="1:3">
      <c r="A7" s="62" t="s">
        <v>7</v>
      </c>
      <c r="B7" s="62">
        <v>8400</v>
      </c>
      <c r="C7" s="62">
        <v>1339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30</v>
      </c>
      <c r="C9" s="62">
        <v>0</v>
      </c>
    </row>
    <row r="10" spans="1:3">
      <c r="A10" s="62" t="s">
        <v>21</v>
      </c>
      <c r="B10" s="62">
        <v>16000</v>
      </c>
      <c r="C10" s="62">
        <v>0</v>
      </c>
    </row>
    <row r="11" spans="1:3">
      <c r="A11" s="62" t="s">
        <v>22</v>
      </c>
      <c r="B11" s="62">
        <v>323000</v>
      </c>
      <c r="C11" s="62">
        <v>22780</v>
      </c>
    </row>
    <row r="12" spans="1:3">
      <c r="A12" s="62" t="s">
        <v>23</v>
      </c>
      <c r="B12" s="62">
        <v>261000</v>
      </c>
      <c r="C12" s="62">
        <v>41915</v>
      </c>
    </row>
    <row r="13" spans="1:3">
      <c r="A13" s="62" t="s">
        <v>24</v>
      </c>
      <c r="B13" s="62">
        <v>379000</v>
      </c>
      <c r="C13" s="62">
        <v>26425</v>
      </c>
    </row>
    <row r="14" spans="1:3">
      <c r="A14" s="62" t="s">
        <v>11</v>
      </c>
      <c r="B14" s="62">
        <v>6789</v>
      </c>
      <c r="C14" s="63">
        <v>2238</v>
      </c>
    </row>
    <row r="15" spans="1:3">
      <c r="A15" s="62" t="s">
        <v>19</v>
      </c>
      <c r="B15" s="62">
        <v>799</v>
      </c>
      <c r="C15" s="62">
        <v>0</v>
      </c>
    </row>
    <row r="16" spans="1:3">
      <c r="A16" s="62" t="s">
        <v>25</v>
      </c>
      <c r="B16" s="62">
        <v>676</v>
      </c>
      <c r="C16" s="62">
        <v>0</v>
      </c>
    </row>
    <row r="17" spans="1:3">
      <c r="A17" s="62" t="s">
        <v>26</v>
      </c>
      <c r="B17" s="62">
        <v>1727</v>
      </c>
      <c r="C17" s="62">
        <v>163</v>
      </c>
    </row>
    <row r="18" spans="1:3">
      <c r="A18" s="62" t="s">
        <v>27</v>
      </c>
      <c r="B18" s="62">
        <v>1413</v>
      </c>
      <c r="C18" s="62">
        <v>6</v>
      </c>
    </row>
    <row r="19" spans="1:3">
      <c r="A19" s="62" t="s">
        <v>28</v>
      </c>
      <c r="B19" s="62">
        <v>77</v>
      </c>
      <c r="C19" s="62">
        <v>3</v>
      </c>
    </row>
    <row r="20" spans="1:3">
      <c r="A20" s="62" t="s">
        <v>13</v>
      </c>
      <c r="B20" s="62">
        <v>5840</v>
      </c>
      <c r="C20" s="62">
        <v>650</v>
      </c>
    </row>
    <row r="21" spans="1:3">
      <c r="A21" s="62" t="s">
        <v>14</v>
      </c>
      <c r="B21" s="62">
        <v>19930</v>
      </c>
      <c r="C21" s="62">
        <v>2699</v>
      </c>
    </row>
    <row r="22" spans="1:3">
      <c r="A22" s="62" t="s">
        <v>15</v>
      </c>
      <c r="B22" s="62">
        <v>27600</v>
      </c>
      <c r="C22" s="62">
        <v>13755</v>
      </c>
    </row>
    <row r="23" spans="1:3">
      <c r="A23" s="62" t="s">
        <v>16</v>
      </c>
      <c r="B23" s="62">
        <v>680</v>
      </c>
      <c r="C23" s="62">
        <v>213</v>
      </c>
    </row>
    <row r="24" spans="1:3">
      <c r="A24" s="62" t="s">
        <v>20</v>
      </c>
      <c r="B24" s="62">
        <v>0</v>
      </c>
      <c r="C24" s="62">
        <v>58</v>
      </c>
    </row>
    <row r="25" spans="1:3" s="2" customFormat="1" ht="45">
      <c r="A25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25"/>
  <sheetViews>
    <sheetView topLeftCell="C1" workbookViewId="0">
      <selection activeCell="J1" sqref="J1:Q1048576"/>
    </sheetView>
  </sheetViews>
  <sheetFormatPr defaultColWidth="9.140625" defaultRowHeight="15"/>
  <cols>
    <col min="1" max="1" width="31.85546875" style="1" bestFit="1" customWidth="1"/>
    <col min="2" max="3" width="19.5703125" style="1" bestFit="1" customWidth="1"/>
    <col min="4" max="4" width="10.5703125" style="1" bestFit="1" customWidth="1"/>
    <col min="5" max="5" width="38.42578125" style="1" bestFit="1" customWidth="1"/>
    <col min="6" max="6" width="12.5703125" style="17" hidden="1" customWidth="1"/>
    <col min="7" max="7" width="14.42578125" style="17" hidden="1" customWidth="1"/>
    <col min="8" max="8" width="9.42578125" style="17" hidden="1" customWidth="1"/>
    <col min="9" max="9" width="10.5703125" style="17" hidden="1" customWidth="1"/>
    <col min="10" max="16384" width="9.140625" style="1"/>
  </cols>
  <sheetData>
    <row r="1" spans="1:9">
      <c r="A1" s="4">
        <v>43953</v>
      </c>
      <c r="B1" s="74"/>
      <c r="C1" s="74"/>
      <c r="D1" s="74"/>
      <c r="E1" s="74"/>
    </row>
    <row r="2" spans="1:9" s="2" customFormat="1" ht="30">
      <c r="A2" s="5" t="s">
        <v>0</v>
      </c>
      <c r="B2" s="5" t="s">
        <v>1</v>
      </c>
      <c r="C2" s="5" t="s">
        <v>2</v>
      </c>
      <c r="D2" s="5" t="s">
        <v>30</v>
      </c>
      <c r="E2" s="5" t="s">
        <v>31</v>
      </c>
      <c r="F2" s="21" t="s">
        <v>32</v>
      </c>
      <c r="G2" s="21" t="s">
        <v>33</v>
      </c>
      <c r="H2" s="22"/>
      <c r="I2" s="18"/>
    </row>
    <row r="3" spans="1:9">
      <c r="A3" s="62" t="s">
        <v>3</v>
      </c>
      <c r="B3" s="62">
        <v>78200</v>
      </c>
      <c r="C3" s="62">
        <v>16330</v>
      </c>
      <c r="D3" s="62" t="s">
        <v>34</v>
      </c>
      <c r="E3" s="62"/>
      <c r="F3" s="16">
        <v>68800</v>
      </c>
      <c r="G3" s="16">
        <v>9400</v>
      </c>
      <c r="H3" s="16">
        <f>F3+G3</f>
        <v>78200</v>
      </c>
      <c r="I3" s="19">
        <f>B3/C3</f>
        <v>4.788732394366197</v>
      </c>
    </row>
    <row r="4" spans="1:9" ht="26.25">
      <c r="A4" s="62" t="s">
        <v>4</v>
      </c>
      <c r="B4" s="62">
        <v>367</v>
      </c>
      <c r="C4" s="62">
        <v>54</v>
      </c>
      <c r="D4" s="62" t="s">
        <v>34</v>
      </c>
      <c r="E4" s="11" t="s">
        <v>35</v>
      </c>
      <c r="F4" s="23">
        <v>348</v>
      </c>
      <c r="G4" s="23">
        <v>19</v>
      </c>
      <c r="H4" s="16">
        <f t="shared" ref="H4:H25" si="0">F4+G4</f>
        <v>367</v>
      </c>
      <c r="I4" s="19">
        <f t="shared" ref="I4:I24" si="1">B4/C4</f>
        <v>6.7962962962962967</v>
      </c>
    </row>
    <row r="5" spans="1:9">
      <c r="A5" s="62" t="s">
        <v>5</v>
      </c>
      <c r="B5" s="62">
        <v>22650</v>
      </c>
      <c r="C5" s="62">
        <v>3006</v>
      </c>
      <c r="D5" s="62" t="s">
        <v>34</v>
      </c>
      <c r="E5" s="62"/>
      <c r="F5" s="16">
        <v>21000</v>
      </c>
      <c r="G5" s="16">
        <v>1650</v>
      </c>
      <c r="H5" s="16">
        <f t="shared" si="0"/>
        <v>22650</v>
      </c>
      <c r="I5" s="19">
        <f t="shared" si="1"/>
        <v>7.5349301397205588</v>
      </c>
    </row>
    <row r="6" spans="1:9">
      <c r="A6" s="62" t="s">
        <v>6</v>
      </c>
      <c r="B6" s="62">
        <v>30944</v>
      </c>
      <c r="C6" s="62">
        <v>618</v>
      </c>
      <c r="D6" s="62" t="s">
        <v>34</v>
      </c>
      <c r="E6" s="62"/>
      <c r="F6" s="16">
        <v>29550</v>
      </c>
      <c r="G6" s="16">
        <v>1394</v>
      </c>
      <c r="H6" s="16">
        <f t="shared" si="0"/>
        <v>30944</v>
      </c>
      <c r="I6" s="19">
        <f t="shared" si="1"/>
        <v>50.071197411003233</v>
      </c>
    </row>
    <row r="7" spans="1:9">
      <c r="A7" s="62" t="s">
        <v>7</v>
      </c>
      <c r="B7" s="62">
        <v>8115</v>
      </c>
      <c r="C7" s="62">
        <v>1339</v>
      </c>
      <c r="D7" s="62" t="s">
        <v>34</v>
      </c>
      <c r="E7" s="62"/>
      <c r="F7" s="16">
        <v>5130</v>
      </c>
      <c r="G7" s="16">
        <v>2985</v>
      </c>
      <c r="H7" s="16">
        <f t="shared" si="0"/>
        <v>8115</v>
      </c>
      <c r="I7" s="19">
        <f t="shared" si="1"/>
        <v>6.0604929051530991</v>
      </c>
    </row>
    <row r="8" spans="1:9">
      <c r="A8" s="62" t="s">
        <v>8</v>
      </c>
      <c r="B8" s="62">
        <v>0</v>
      </c>
      <c r="C8" s="62">
        <v>0</v>
      </c>
      <c r="D8" s="62" t="s">
        <v>34</v>
      </c>
      <c r="E8" s="62"/>
      <c r="F8" s="16">
        <v>0</v>
      </c>
      <c r="G8" s="16">
        <v>0</v>
      </c>
      <c r="H8" s="16">
        <f t="shared" si="0"/>
        <v>0</v>
      </c>
      <c r="I8" s="19" t="e">
        <f t="shared" si="1"/>
        <v>#DIV/0!</v>
      </c>
    </row>
    <row r="9" spans="1:9">
      <c r="A9" s="62" t="s">
        <v>9</v>
      </c>
      <c r="B9" s="62">
        <v>30</v>
      </c>
      <c r="C9" s="62">
        <v>0</v>
      </c>
      <c r="D9" s="62" t="s">
        <v>34</v>
      </c>
      <c r="E9" s="62"/>
      <c r="F9" s="16">
        <v>30</v>
      </c>
      <c r="G9" s="16">
        <v>0</v>
      </c>
      <c r="H9" s="16">
        <f t="shared" si="0"/>
        <v>30</v>
      </c>
      <c r="I9" s="19" t="e">
        <f t="shared" si="1"/>
        <v>#DIV/0!</v>
      </c>
    </row>
    <row r="10" spans="1:9">
      <c r="A10" s="62" t="s">
        <v>21</v>
      </c>
      <c r="B10" s="62">
        <v>15200</v>
      </c>
      <c r="C10" s="62">
        <v>0</v>
      </c>
      <c r="D10" s="62" t="s">
        <v>34</v>
      </c>
      <c r="E10" s="62"/>
      <c r="F10" s="16">
        <v>15200</v>
      </c>
      <c r="G10" s="16">
        <v>0</v>
      </c>
      <c r="H10" s="16">
        <f t="shared" si="0"/>
        <v>15200</v>
      </c>
      <c r="I10" s="19" t="e">
        <f t="shared" si="1"/>
        <v>#DIV/0!</v>
      </c>
    </row>
    <row r="11" spans="1:9">
      <c r="A11" s="62" t="s">
        <v>22</v>
      </c>
      <c r="B11" s="62">
        <v>270400</v>
      </c>
      <c r="C11" s="62">
        <v>22780</v>
      </c>
      <c r="D11" s="62" t="s">
        <v>34</v>
      </c>
      <c r="E11" s="62"/>
      <c r="F11" s="16">
        <v>270400</v>
      </c>
      <c r="G11" s="16">
        <v>0</v>
      </c>
      <c r="H11" s="16">
        <f t="shared" si="0"/>
        <v>270400</v>
      </c>
      <c r="I11" s="19">
        <f t="shared" si="1"/>
        <v>11.870061457418789</v>
      </c>
    </row>
    <row r="12" spans="1:9">
      <c r="A12" s="62" t="s">
        <v>23</v>
      </c>
      <c r="B12" s="62">
        <v>198200</v>
      </c>
      <c r="C12" s="62">
        <v>41915</v>
      </c>
      <c r="D12" s="62" t="s">
        <v>34</v>
      </c>
      <c r="E12" s="62"/>
      <c r="F12" s="16">
        <v>198200</v>
      </c>
      <c r="G12" s="16">
        <v>0</v>
      </c>
      <c r="H12" s="16">
        <f t="shared" si="0"/>
        <v>198200</v>
      </c>
      <c r="I12" s="19">
        <f t="shared" si="1"/>
        <v>4.7286174400572589</v>
      </c>
    </row>
    <row r="13" spans="1:9">
      <c r="A13" s="62" t="s">
        <v>24</v>
      </c>
      <c r="B13" s="62">
        <v>340600</v>
      </c>
      <c r="C13" s="62">
        <v>26425</v>
      </c>
      <c r="D13" s="62" t="s">
        <v>34</v>
      </c>
      <c r="E13" s="62"/>
      <c r="F13" s="16">
        <v>340600</v>
      </c>
      <c r="G13" s="16">
        <v>0</v>
      </c>
      <c r="H13" s="16">
        <f t="shared" si="0"/>
        <v>340600</v>
      </c>
      <c r="I13" s="19">
        <f t="shared" si="1"/>
        <v>12.889309366130558</v>
      </c>
    </row>
    <row r="14" spans="1:9">
      <c r="A14" s="62" t="s">
        <v>11</v>
      </c>
      <c r="B14" s="62">
        <v>6424</v>
      </c>
      <c r="C14" s="62">
        <v>2138</v>
      </c>
      <c r="D14" s="62" t="s">
        <v>34</v>
      </c>
      <c r="E14" s="62"/>
      <c r="F14" s="16">
        <v>6234</v>
      </c>
      <c r="G14" s="16">
        <v>190</v>
      </c>
      <c r="H14" s="16">
        <f t="shared" si="0"/>
        <v>6424</v>
      </c>
      <c r="I14" s="19">
        <f t="shared" si="1"/>
        <v>3.0046772684752105</v>
      </c>
    </row>
    <row r="15" spans="1:9">
      <c r="A15" s="62" t="s">
        <v>19</v>
      </c>
      <c r="B15" s="62">
        <v>700</v>
      </c>
      <c r="C15" s="62">
        <v>100</v>
      </c>
      <c r="D15" s="62" t="s">
        <v>34</v>
      </c>
      <c r="E15" s="62"/>
      <c r="F15" s="16">
        <v>628</v>
      </c>
      <c r="G15" s="16">
        <v>72</v>
      </c>
      <c r="H15" s="16">
        <f t="shared" si="0"/>
        <v>700</v>
      </c>
      <c r="I15" s="19">
        <f t="shared" si="1"/>
        <v>7</v>
      </c>
    </row>
    <row r="16" spans="1:9">
      <c r="A16" s="62" t="s">
        <v>25</v>
      </c>
      <c r="B16" s="62">
        <v>676</v>
      </c>
      <c r="C16" s="62">
        <v>0</v>
      </c>
      <c r="D16" s="62" t="s">
        <v>34</v>
      </c>
      <c r="E16" s="8"/>
      <c r="F16" s="22">
        <v>676</v>
      </c>
      <c r="G16" s="22">
        <v>0</v>
      </c>
      <c r="H16" s="16">
        <f t="shared" si="0"/>
        <v>676</v>
      </c>
      <c r="I16" s="19" t="e">
        <f t="shared" si="1"/>
        <v>#DIV/0!</v>
      </c>
    </row>
    <row r="17" spans="1:9">
      <c r="A17" s="62" t="s">
        <v>26</v>
      </c>
      <c r="B17" s="62">
        <v>1708</v>
      </c>
      <c r="C17" s="62">
        <v>167</v>
      </c>
      <c r="D17" s="62" t="s">
        <v>34</v>
      </c>
      <c r="E17" s="8"/>
      <c r="F17" s="22">
        <v>1517</v>
      </c>
      <c r="G17" s="22">
        <v>191</v>
      </c>
      <c r="H17" s="16">
        <f t="shared" si="0"/>
        <v>1708</v>
      </c>
      <c r="I17" s="19">
        <f t="shared" si="1"/>
        <v>10.22754491017964</v>
      </c>
    </row>
    <row r="18" spans="1:9">
      <c r="A18" s="62" t="s">
        <v>27</v>
      </c>
      <c r="B18" s="62">
        <v>1379</v>
      </c>
      <c r="C18" s="62">
        <v>10</v>
      </c>
      <c r="D18" s="62" t="s">
        <v>34</v>
      </c>
      <c r="E18" s="8"/>
      <c r="F18" s="22">
        <v>424</v>
      </c>
      <c r="G18" s="22">
        <v>955</v>
      </c>
      <c r="H18" s="16">
        <f t="shared" si="0"/>
        <v>1379</v>
      </c>
      <c r="I18" s="19">
        <f t="shared" si="1"/>
        <v>137.9</v>
      </c>
    </row>
    <row r="19" spans="1:9">
      <c r="A19" s="62" t="s">
        <v>28</v>
      </c>
      <c r="B19" s="62">
        <v>75</v>
      </c>
      <c r="C19" s="62">
        <v>3</v>
      </c>
      <c r="D19" s="62" t="s">
        <v>34</v>
      </c>
      <c r="E19" s="8"/>
      <c r="F19" s="22">
        <v>20</v>
      </c>
      <c r="G19" s="22">
        <v>55</v>
      </c>
      <c r="H19" s="16">
        <f t="shared" si="0"/>
        <v>75</v>
      </c>
      <c r="I19" s="19">
        <f t="shared" si="1"/>
        <v>25</v>
      </c>
    </row>
    <row r="20" spans="1:9">
      <c r="A20" s="62" t="s">
        <v>13</v>
      </c>
      <c r="B20" s="62">
        <v>5840</v>
      </c>
      <c r="C20" s="62">
        <v>650</v>
      </c>
      <c r="D20" s="62" t="s">
        <v>34</v>
      </c>
      <c r="E20" s="62"/>
      <c r="F20" s="16">
        <v>5840</v>
      </c>
      <c r="G20" s="16">
        <v>0</v>
      </c>
      <c r="H20" s="16">
        <f t="shared" si="0"/>
        <v>5840</v>
      </c>
      <c r="I20" s="19">
        <f t="shared" si="1"/>
        <v>8.9846153846153847</v>
      </c>
    </row>
    <row r="21" spans="1:9">
      <c r="A21" s="62" t="s">
        <v>14</v>
      </c>
      <c r="B21" s="62">
        <v>23530</v>
      </c>
      <c r="C21" s="62">
        <v>2699</v>
      </c>
      <c r="D21" s="62" t="s">
        <v>34</v>
      </c>
      <c r="E21" s="11" t="s">
        <v>36</v>
      </c>
      <c r="F21" s="23">
        <v>22570</v>
      </c>
      <c r="G21" s="23">
        <v>960</v>
      </c>
      <c r="H21" s="16">
        <f t="shared" si="0"/>
        <v>23530</v>
      </c>
      <c r="I21" s="19">
        <f t="shared" si="1"/>
        <v>8.7180437198962579</v>
      </c>
    </row>
    <row r="22" spans="1:9">
      <c r="A22" s="62" t="s">
        <v>15</v>
      </c>
      <c r="B22" s="62">
        <v>95350</v>
      </c>
      <c r="C22" s="62">
        <v>13755</v>
      </c>
      <c r="D22" s="62" t="s">
        <v>34</v>
      </c>
      <c r="E22" s="62"/>
      <c r="F22" s="16">
        <v>93350</v>
      </c>
      <c r="G22" s="16">
        <v>2000</v>
      </c>
      <c r="H22" s="16">
        <f t="shared" si="0"/>
        <v>95350</v>
      </c>
      <c r="I22" s="19">
        <f t="shared" si="1"/>
        <v>6.9320247182842607</v>
      </c>
    </row>
    <row r="23" spans="1:9">
      <c r="A23" s="62" t="s">
        <v>16</v>
      </c>
      <c r="B23" s="62">
        <v>2490</v>
      </c>
      <c r="C23" s="62">
        <v>213</v>
      </c>
      <c r="D23" s="62" t="s">
        <v>34</v>
      </c>
      <c r="E23" s="11" t="s">
        <v>37</v>
      </c>
      <c r="F23" s="23">
        <v>300</v>
      </c>
      <c r="G23" s="23">
        <v>190</v>
      </c>
      <c r="H23" s="16">
        <f t="shared" si="0"/>
        <v>490</v>
      </c>
      <c r="I23" s="19">
        <f t="shared" si="1"/>
        <v>11.690140845070422</v>
      </c>
    </row>
    <row r="24" spans="1:9">
      <c r="A24" s="62" t="s">
        <v>20</v>
      </c>
      <c r="B24" s="62">
        <v>0</v>
      </c>
      <c r="C24" s="62">
        <v>58</v>
      </c>
      <c r="D24" s="62" t="s">
        <v>34</v>
      </c>
      <c r="E24" s="62"/>
      <c r="F24" s="16">
        <v>0</v>
      </c>
      <c r="G24" s="16">
        <v>0</v>
      </c>
      <c r="H24" s="16">
        <f t="shared" si="0"/>
        <v>0</v>
      </c>
      <c r="I24" s="19">
        <f t="shared" si="1"/>
        <v>0</v>
      </c>
    </row>
    <row r="25" spans="1:9" s="2" customFormat="1" ht="45">
      <c r="A25" s="3" t="s">
        <v>17</v>
      </c>
      <c r="F25" s="20"/>
      <c r="G25" s="20"/>
      <c r="H25" s="16">
        <f t="shared" si="0"/>
        <v>0</v>
      </c>
      <c r="I25" s="16"/>
    </row>
  </sheetData>
  <conditionalFormatting sqref="D3:D18">
    <cfRule type="cellIs" dxfId="11" priority="9" operator="equal">
      <formula>#REF!</formula>
    </cfRule>
    <cfRule type="cellIs" dxfId="10" priority="10" operator="equal">
      <formula>#REF!</formula>
    </cfRule>
    <cfRule type="cellIs" dxfId="9" priority="11" operator="equal">
      <formula>#REF!</formula>
    </cfRule>
    <cfRule type="cellIs" dxfId="8" priority="12" operator="equal">
      <formula>#REF!</formula>
    </cfRule>
  </conditionalFormatting>
  <conditionalFormatting sqref="D19">
    <cfRule type="cellIs" dxfId="7" priority="5" operator="equal">
      <formula>#REF!</formula>
    </cfRule>
    <cfRule type="cellIs" dxfId="6" priority="6" operator="equal">
      <formula>#REF!</formula>
    </cfRule>
    <cfRule type="cellIs" dxfId="5" priority="7" operator="equal">
      <formula>#REF!</formula>
    </cfRule>
    <cfRule type="cellIs" dxfId="4" priority="8" operator="equal">
      <formula>#REF!</formula>
    </cfRule>
  </conditionalFormatting>
  <conditionalFormatting sqref="D20:D24">
    <cfRule type="cellIs" dxfId="3" priority="1" operator="equal">
      <formula>#REF!</formula>
    </cfRule>
    <cfRule type="cellIs" dxfId="2" priority="2" operator="equal">
      <formula>#REF!</formula>
    </cfRule>
    <cfRule type="cellIs" dxfId="1" priority="3" operator="equal">
      <formula>#REF!</formula>
    </cfRule>
    <cfRule type="cellIs" dxfId="0" priority="4" operator="equal">
      <formula>#REF!</formula>
    </cfRule>
  </conditionalFormatting>
  <dataValidations count="1">
    <dataValidation type="list" allowBlank="1" showInputMessage="1" showErrorMessage="1" sqref="D3:D24" xr:uid="{00000000-0002-0000-1500-000000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5"/>
  <sheetViews>
    <sheetView workbookViewId="0">
      <selection activeCell="A26" sqref="A26:XFD41"/>
    </sheetView>
  </sheetViews>
  <sheetFormatPr defaultColWidth="9.140625" defaultRowHeight="15"/>
  <cols>
    <col min="1" max="1" width="31.85546875" style="1" bestFit="1" customWidth="1"/>
    <col min="2" max="2" width="19.5703125" style="1" bestFit="1" customWidth="1"/>
    <col min="3" max="3" width="11.5703125" style="1" customWidth="1"/>
    <col min="4" max="4" width="4.85546875" style="1" customWidth="1"/>
    <col min="5" max="6" width="9.140625" style="25" hidden="1" customWidth="1"/>
    <col min="7" max="7" width="12.42578125" style="25" hidden="1" customWidth="1"/>
    <col min="8" max="10" width="9.140625" style="25" hidden="1" customWidth="1"/>
    <col min="11" max="16384" width="9.140625" style="1"/>
  </cols>
  <sheetData>
    <row r="1" spans="1:10">
      <c r="A1" s="4">
        <v>43953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2" customFormat="1" ht="90">
      <c r="A2" s="5" t="s">
        <v>0</v>
      </c>
      <c r="B2" s="5" t="s">
        <v>1</v>
      </c>
      <c r="C2" s="5" t="s">
        <v>2</v>
      </c>
      <c r="E2" s="2" t="s">
        <v>38</v>
      </c>
      <c r="F2" s="2" t="s">
        <v>39</v>
      </c>
      <c r="G2" s="2" t="s">
        <v>40</v>
      </c>
      <c r="H2" s="2" t="s">
        <v>41</v>
      </c>
      <c r="J2" s="2" t="s">
        <v>42</v>
      </c>
    </row>
    <row r="3" spans="1:10">
      <c r="A3" s="62" t="s">
        <v>3</v>
      </c>
      <c r="B3" s="62">
        <v>50800</v>
      </c>
      <c r="C3" s="62">
        <v>16230</v>
      </c>
      <c r="D3" s="74"/>
      <c r="E3" s="62">
        <v>44200</v>
      </c>
      <c r="F3" s="74">
        <v>6600</v>
      </c>
      <c r="G3" s="74">
        <f>E3+F3</f>
        <v>50800</v>
      </c>
      <c r="H3" s="74">
        <v>0</v>
      </c>
      <c r="I3" s="74"/>
      <c r="J3" s="74" t="s">
        <v>34</v>
      </c>
    </row>
    <row r="4" spans="1:10">
      <c r="A4" s="62" t="s">
        <v>4</v>
      </c>
      <c r="B4" s="62">
        <v>378</v>
      </c>
      <c r="C4" s="62">
        <v>52</v>
      </c>
      <c r="D4" s="74"/>
      <c r="E4" s="62">
        <v>339</v>
      </c>
      <c r="F4" s="74">
        <v>39</v>
      </c>
      <c r="G4" s="74">
        <f t="shared" ref="G4:G25" si="0">E4+F4</f>
        <v>378</v>
      </c>
      <c r="H4" s="74">
        <v>0</v>
      </c>
      <c r="I4" s="74"/>
      <c r="J4" s="74" t="s">
        <v>43</v>
      </c>
    </row>
    <row r="5" spans="1:10">
      <c r="A5" s="62" t="s">
        <v>5</v>
      </c>
      <c r="B5" s="62">
        <v>22800</v>
      </c>
      <c r="C5" s="62">
        <v>2956</v>
      </c>
      <c r="D5" s="74"/>
      <c r="E5" s="24">
        <v>3950</v>
      </c>
      <c r="F5" s="74">
        <v>1450</v>
      </c>
      <c r="G5" s="74">
        <f t="shared" si="0"/>
        <v>5400</v>
      </c>
      <c r="H5" s="74">
        <v>0</v>
      </c>
      <c r="I5" s="74"/>
      <c r="J5" s="74" t="s">
        <v>44</v>
      </c>
    </row>
    <row r="6" spans="1:10">
      <c r="A6" s="62" t="s">
        <v>6</v>
      </c>
      <c r="B6" s="62">
        <v>30741</v>
      </c>
      <c r="C6" s="62">
        <v>626</v>
      </c>
      <c r="D6" s="74"/>
      <c r="E6" s="24">
        <v>17400</v>
      </c>
      <c r="F6" s="74">
        <v>0</v>
      </c>
      <c r="G6" s="74">
        <f t="shared" si="0"/>
        <v>17400</v>
      </c>
      <c r="H6" s="74">
        <v>0</v>
      </c>
      <c r="I6" s="74"/>
      <c r="J6" s="74" t="s">
        <v>45</v>
      </c>
    </row>
    <row r="7" spans="1:10">
      <c r="A7" s="62" t="s">
        <v>7</v>
      </c>
      <c r="B7" s="62">
        <v>7075</v>
      </c>
      <c r="C7" s="62">
        <v>1339</v>
      </c>
      <c r="D7" s="74"/>
      <c r="E7" s="24">
        <v>29350</v>
      </c>
      <c r="F7" s="74">
        <v>1391</v>
      </c>
      <c r="G7" s="74">
        <f t="shared" si="0"/>
        <v>30741</v>
      </c>
      <c r="H7" s="74">
        <v>0</v>
      </c>
      <c r="I7" s="74"/>
      <c r="J7" s="74"/>
    </row>
    <row r="8" spans="1:10">
      <c r="A8" s="62" t="s">
        <v>8</v>
      </c>
      <c r="B8" s="62">
        <v>0</v>
      </c>
      <c r="C8" s="62">
        <v>0</v>
      </c>
      <c r="D8" s="74"/>
      <c r="E8" s="24">
        <v>4150</v>
      </c>
      <c r="F8" s="74">
        <v>2925</v>
      </c>
      <c r="G8" s="74">
        <f t="shared" si="0"/>
        <v>7075</v>
      </c>
      <c r="H8" s="74" t="e">
        <v>#DIV/0!</v>
      </c>
      <c r="I8" s="74"/>
      <c r="J8" s="74"/>
    </row>
    <row r="9" spans="1:10">
      <c r="A9" s="62" t="s">
        <v>9</v>
      </c>
      <c r="B9" s="62">
        <v>30</v>
      </c>
      <c r="C9" s="62">
        <v>0</v>
      </c>
      <c r="D9" s="74"/>
      <c r="E9" s="24"/>
      <c r="F9" s="74">
        <v>0</v>
      </c>
      <c r="G9" s="74">
        <f t="shared" si="0"/>
        <v>0</v>
      </c>
      <c r="H9" s="74" t="e">
        <v>#DIV/0!</v>
      </c>
      <c r="I9" s="74"/>
      <c r="J9" s="74"/>
    </row>
    <row r="10" spans="1:10">
      <c r="A10" s="62" t="s">
        <v>21</v>
      </c>
      <c r="B10" s="62">
        <v>15200</v>
      </c>
      <c r="C10" s="62">
        <v>0</v>
      </c>
      <c r="D10" s="74"/>
      <c r="E10" s="24">
        <v>30</v>
      </c>
      <c r="F10" s="74">
        <v>0</v>
      </c>
      <c r="G10" s="74">
        <f t="shared" si="0"/>
        <v>30</v>
      </c>
      <c r="H10" s="74" t="e">
        <v>#DIV/0!</v>
      </c>
      <c r="I10" s="74"/>
      <c r="J10" s="74"/>
    </row>
    <row r="11" spans="1:10">
      <c r="A11" s="62" t="s">
        <v>22</v>
      </c>
      <c r="B11" s="62">
        <v>227600</v>
      </c>
      <c r="C11" s="62">
        <v>22558</v>
      </c>
      <c r="D11" s="74"/>
      <c r="E11" s="24">
        <v>15200</v>
      </c>
      <c r="F11" s="74">
        <v>0</v>
      </c>
      <c r="G11" s="74">
        <f t="shared" si="0"/>
        <v>15200</v>
      </c>
      <c r="H11" s="74">
        <v>0</v>
      </c>
      <c r="I11" s="74"/>
      <c r="J11" s="74"/>
    </row>
    <row r="12" spans="1:10">
      <c r="A12" s="62" t="s">
        <v>23</v>
      </c>
      <c r="B12" s="62">
        <v>114800</v>
      </c>
      <c r="C12" s="62">
        <v>41547</v>
      </c>
      <c r="D12" s="74"/>
      <c r="E12" s="24">
        <v>227600</v>
      </c>
      <c r="F12" s="74">
        <v>0</v>
      </c>
      <c r="G12" s="74">
        <f t="shared" si="0"/>
        <v>227600</v>
      </c>
      <c r="H12" s="74">
        <v>0</v>
      </c>
      <c r="I12" s="74"/>
      <c r="J12" s="74"/>
    </row>
    <row r="13" spans="1:10">
      <c r="A13" s="62" t="s">
        <v>24</v>
      </c>
      <c r="B13" s="62">
        <v>301800</v>
      </c>
      <c r="C13" s="62">
        <v>26215</v>
      </c>
      <c r="D13" s="74"/>
      <c r="E13" s="24">
        <v>114800</v>
      </c>
      <c r="F13" s="74">
        <v>0</v>
      </c>
      <c r="G13" s="74">
        <f t="shared" si="0"/>
        <v>114800</v>
      </c>
      <c r="H13" s="74">
        <v>0</v>
      </c>
      <c r="I13" s="74"/>
      <c r="J13" s="74"/>
    </row>
    <row r="14" spans="1:10">
      <c r="A14" s="62" t="s">
        <v>11</v>
      </c>
      <c r="B14" s="62">
        <v>5595</v>
      </c>
      <c r="C14" s="62">
        <v>2138</v>
      </c>
      <c r="D14" s="74"/>
      <c r="E14" s="24">
        <v>301800</v>
      </c>
      <c r="F14" s="74">
        <v>0</v>
      </c>
      <c r="G14" s="74">
        <f t="shared" si="0"/>
        <v>301800</v>
      </c>
      <c r="H14" s="74">
        <v>0</v>
      </c>
      <c r="I14" s="74"/>
      <c r="J14" s="74"/>
    </row>
    <row r="15" spans="1:10">
      <c r="A15" s="62" t="s">
        <v>19</v>
      </c>
      <c r="B15" s="62">
        <v>150</v>
      </c>
      <c r="C15" s="62">
        <v>75</v>
      </c>
      <c r="D15" s="74"/>
      <c r="E15" s="24">
        <v>1364</v>
      </c>
      <c r="F15" s="74">
        <v>0</v>
      </c>
      <c r="G15" s="74">
        <f t="shared" si="0"/>
        <v>1364</v>
      </c>
      <c r="H15" s="74" t="e">
        <v>#DIV/0!</v>
      </c>
      <c r="I15" s="74"/>
      <c r="J15" s="74"/>
    </row>
    <row r="16" spans="1:10">
      <c r="A16" s="62" t="s">
        <v>25</v>
      </c>
      <c r="B16" s="62">
        <v>717</v>
      </c>
      <c r="C16" s="62">
        <v>0</v>
      </c>
      <c r="D16" s="74"/>
      <c r="E16" s="24">
        <v>4061</v>
      </c>
      <c r="F16" s="74">
        <v>170</v>
      </c>
      <c r="G16" s="74">
        <f t="shared" si="0"/>
        <v>4231</v>
      </c>
      <c r="H16" s="74" t="e">
        <v>#DIV/0!</v>
      </c>
      <c r="I16" s="74"/>
      <c r="J16" s="74"/>
    </row>
    <row r="17" spans="1:8">
      <c r="A17" s="62" t="s">
        <v>26</v>
      </c>
      <c r="B17" s="62">
        <v>1591</v>
      </c>
      <c r="C17" s="62">
        <v>167</v>
      </c>
      <c r="D17" s="74"/>
      <c r="E17" s="24">
        <v>42</v>
      </c>
      <c r="F17" s="74">
        <v>0</v>
      </c>
      <c r="G17" s="74">
        <f t="shared" si="0"/>
        <v>42</v>
      </c>
      <c r="H17" s="74">
        <v>0</v>
      </c>
    </row>
    <row r="18" spans="1:8">
      <c r="A18" s="62" t="s">
        <v>27</v>
      </c>
      <c r="B18" s="62">
        <v>1361</v>
      </c>
      <c r="C18" s="62">
        <v>10</v>
      </c>
      <c r="D18" s="74"/>
      <c r="E18" s="74">
        <v>2052</v>
      </c>
      <c r="F18" s="74">
        <v>214</v>
      </c>
      <c r="G18" s="74">
        <f t="shared" si="0"/>
        <v>2266</v>
      </c>
      <c r="H18" s="74">
        <v>0</v>
      </c>
    </row>
    <row r="19" spans="1:8">
      <c r="A19" s="62" t="s">
        <v>28</v>
      </c>
      <c r="B19" s="62">
        <v>75</v>
      </c>
      <c r="C19" s="62">
        <v>3</v>
      </c>
      <c r="D19" s="74"/>
      <c r="E19" s="74">
        <v>406</v>
      </c>
      <c r="F19" s="74">
        <v>955</v>
      </c>
      <c r="G19" s="74">
        <f t="shared" si="0"/>
        <v>1361</v>
      </c>
      <c r="H19" s="74">
        <v>0</v>
      </c>
    </row>
    <row r="20" spans="1:8">
      <c r="A20" s="62" t="s">
        <v>13</v>
      </c>
      <c r="B20" s="62">
        <v>5840</v>
      </c>
      <c r="C20" s="62">
        <v>650</v>
      </c>
      <c r="D20" s="74"/>
      <c r="E20" s="74">
        <v>16</v>
      </c>
      <c r="F20" s="74">
        <v>59</v>
      </c>
      <c r="G20" s="74">
        <f t="shared" si="0"/>
        <v>75</v>
      </c>
      <c r="H20" s="74">
        <v>0</v>
      </c>
    </row>
    <row r="21" spans="1:8">
      <c r="A21" s="62" t="s">
        <v>14</v>
      </c>
      <c r="B21" s="62">
        <v>19850</v>
      </c>
      <c r="C21" s="62">
        <v>2659</v>
      </c>
      <c r="D21" s="74"/>
      <c r="E21" s="74">
        <v>5840</v>
      </c>
      <c r="F21" s="74">
        <v>0</v>
      </c>
      <c r="G21" s="74">
        <f t="shared" si="0"/>
        <v>5840</v>
      </c>
      <c r="H21" s="74">
        <v>0</v>
      </c>
    </row>
    <row r="22" spans="1:8">
      <c r="A22" s="62" t="s">
        <v>15</v>
      </c>
      <c r="B22" s="62">
        <v>87250</v>
      </c>
      <c r="C22" s="62">
        <v>13055</v>
      </c>
      <c r="D22" s="74"/>
      <c r="E22" s="74">
        <v>0</v>
      </c>
      <c r="F22" s="74">
        <v>0</v>
      </c>
      <c r="G22" s="74">
        <f t="shared" si="0"/>
        <v>0</v>
      </c>
      <c r="H22" s="74">
        <v>0</v>
      </c>
    </row>
    <row r="23" spans="1:8">
      <c r="A23" s="62" t="s">
        <v>16</v>
      </c>
      <c r="B23" s="62">
        <v>2775</v>
      </c>
      <c r="C23" s="62">
        <v>180</v>
      </c>
      <c r="D23" s="74"/>
      <c r="E23" s="74">
        <v>610</v>
      </c>
      <c r="F23" s="74">
        <v>0</v>
      </c>
      <c r="G23" s="74">
        <f t="shared" si="0"/>
        <v>610</v>
      </c>
      <c r="H23" s="74">
        <v>0</v>
      </c>
    </row>
    <row r="24" spans="1:8">
      <c r="A24" s="62" t="s">
        <v>20</v>
      </c>
      <c r="B24" s="62">
        <v>0</v>
      </c>
      <c r="C24" s="62">
        <v>58</v>
      </c>
      <c r="D24" s="74"/>
      <c r="E24" s="74">
        <v>18380</v>
      </c>
      <c r="F24" s="74">
        <v>860</v>
      </c>
      <c r="G24" s="74">
        <f t="shared" si="0"/>
        <v>19240</v>
      </c>
      <c r="H24" s="74">
        <v>0</v>
      </c>
    </row>
    <row r="25" spans="1:8" s="2" customFormat="1" ht="45">
      <c r="A25" s="3" t="s">
        <v>17</v>
      </c>
      <c r="E25" s="2">
        <v>0</v>
      </c>
      <c r="F25" s="2">
        <v>0</v>
      </c>
      <c r="G25" s="74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32"/>
  <sheetViews>
    <sheetView workbookViewId="0">
      <selection activeCell="E1" sqref="E1:F1048576"/>
    </sheetView>
  </sheetViews>
  <sheetFormatPr defaultColWidth="9.140625" defaultRowHeight="15"/>
  <cols>
    <col min="1" max="1" width="31.85546875" style="1" bestFit="1" customWidth="1"/>
    <col min="2" max="2" width="17.140625" style="1" customWidth="1"/>
    <col min="3" max="3" width="19.5703125" style="1" bestFit="1" customWidth="1"/>
    <col min="4" max="4" width="22.42578125" style="1" customWidth="1"/>
    <col min="5" max="7" width="9.140625" style="1" hidden="1" customWidth="1"/>
    <col min="8" max="8" width="11.5703125" style="1" hidden="1" customWidth="1"/>
    <col min="9" max="10" width="0" style="1" hidden="1" customWidth="1"/>
    <col min="11" max="16384" width="9.140625" style="1"/>
  </cols>
  <sheetData>
    <row r="1" spans="1:11" ht="15.75" thickBot="1">
      <c r="A1" s="4">
        <v>43953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s="2" customFormat="1" ht="30">
      <c r="A2" s="27" t="s">
        <v>0</v>
      </c>
      <c r="B2" s="28" t="s">
        <v>1</v>
      </c>
      <c r="C2" s="28" t="s">
        <v>2</v>
      </c>
      <c r="D2" s="29" t="s">
        <v>46</v>
      </c>
      <c r="E2" s="2" t="s">
        <v>47</v>
      </c>
      <c r="F2" s="2" t="s">
        <v>48</v>
      </c>
      <c r="G2" s="2" t="s">
        <v>49</v>
      </c>
    </row>
    <row r="3" spans="1:11">
      <c r="A3" s="30" t="s">
        <v>3</v>
      </c>
      <c r="B3" s="62">
        <v>41600</v>
      </c>
      <c r="C3" s="62">
        <v>16330</v>
      </c>
      <c r="D3" s="66" t="s">
        <v>50</v>
      </c>
      <c r="E3" s="74">
        <v>35000</v>
      </c>
      <c r="F3" s="74">
        <v>6600</v>
      </c>
      <c r="G3" s="74">
        <f>E3+F3</f>
        <v>41600</v>
      </c>
      <c r="H3" s="74">
        <f>B3/C3</f>
        <v>2.5474586650336803</v>
      </c>
      <c r="I3" s="74" t="s">
        <v>34</v>
      </c>
      <c r="J3" s="74" t="s">
        <v>51</v>
      </c>
      <c r="K3" s="74"/>
    </row>
    <row r="4" spans="1:11">
      <c r="A4" s="30" t="s">
        <v>4</v>
      </c>
      <c r="B4" s="62">
        <v>374</v>
      </c>
      <c r="C4" s="62">
        <v>54</v>
      </c>
      <c r="D4" s="66" t="s">
        <v>52</v>
      </c>
      <c r="E4" s="74">
        <v>335</v>
      </c>
      <c r="F4" s="74">
        <v>39</v>
      </c>
      <c r="G4" s="74">
        <f t="shared" ref="G4:G32" si="0">E4+F4</f>
        <v>374</v>
      </c>
      <c r="H4" s="74">
        <f t="shared" ref="H4:H32" si="1">B4/C4</f>
        <v>6.9259259259259256</v>
      </c>
      <c r="I4" s="74" t="s">
        <v>43</v>
      </c>
      <c r="J4" s="74" t="s">
        <v>53</v>
      </c>
      <c r="K4" s="74"/>
    </row>
    <row r="5" spans="1:11">
      <c r="A5" s="30" t="s">
        <v>54</v>
      </c>
      <c r="B5" s="62">
        <v>5000</v>
      </c>
      <c r="C5" s="62">
        <v>3006</v>
      </c>
      <c r="D5" s="66" t="s">
        <v>50</v>
      </c>
      <c r="E5" s="74">
        <v>3550</v>
      </c>
      <c r="F5" s="74">
        <v>1450</v>
      </c>
      <c r="G5" s="74">
        <f t="shared" si="0"/>
        <v>5000</v>
      </c>
      <c r="H5" s="74">
        <f t="shared" si="1"/>
        <v>1.6633399866932801</v>
      </c>
      <c r="I5" s="74" t="s">
        <v>44</v>
      </c>
      <c r="J5" s="74" t="s">
        <v>55</v>
      </c>
      <c r="K5" s="74"/>
    </row>
    <row r="6" spans="1:11">
      <c r="A6" s="30" t="s">
        <v>56</v>
      </c>
      <c r="B6" s="62">
        <v>15550</v>
      </c>
      <c r="C6" s="62">
        <v>0</v>
      </c>
      <c r="D6" s="66" t="s">
        <v>52</v>
      </c>
      <c r="E6" s="74">
        <v>15550</v>
      </c>
      <c r="F6" s="74">
        <v>0</v>
      </c>
      <c r="G6" s="74">
        <f t="shared" si="0"/>
        <v>15550</v>
      </c>
      <c r="H6" s="74" t="e">
        <f t="shared" si="1"/>
        <v>#DIV/0!</v>
      </c>
      <c r="I6" s="74" t="s">
        <v>45</v>
      </c>
      <c r="J6" s="74" t="s">
        <v>57</v>
      </c>
      <c r="K6" s="74"/>
    </row>
    <row r="7" spans="1:11">
      <c r="A7" s="30" t="s">
        <v>6</v>
      </c>
      <c r="B7" s="62">
        <v>30271</v>
      </c>
      <c r="C7" s="62">
        <v>626</v>
      </c>
      <c r="D7" s="66" t="s">
        <v>52</v>
      </c>
      <c r="E7" s="74">
        <v>28880</v>
      </c>
      <c r="F7" s="74">
        <v>1391</v>
      </c>
      <c r="G7" s="74">
        <f t="shared" si="0"/>
        <v>30271</v>
      </c>
      <c r="H7" s="74">
        <f t="shared" si="1"/>
        <v>48.356230031948883</v>
      </c>
      <c r="I7" s="74"/>
      <c r="J7" s="74"/>
      <c r="K7" s="74"/>
    </row>
    <row r="8" spans="1:11">
      <c r="A8" s="30" t="s">
        <v>7</v>
      </c>
      <c r="B8" s="62">
        <v>7023</v>
      </c>
      <c r="C8" s="62">
        <v>1339</v>
      </c>
      <c r="D8" s="66" t="s">
        <v>52</v>
      </c>
      <c r="E8" s="74">
        <v>4150</v>
      </c>
      <c r="F8" s="74">
        <v>2873</v>
      </c>
      <c r="G8" s="74">
        <f t="shared" si="0"/>
        <v>7023</v>
      </c>
      <c r="H8" s="74">
        <f t="shared" si="1"/>
        <v>5.2449589245705752</v>
      </c>
      <c r="I8" s="74"/>
      <c r="J8" s="74"/>
      <c r="K8" s="74"/>
    </row>
    <row r="9" spans="1:11">
      <c r="A9" s="30" t="s">
        <v>8</v>
      </c>
      <c r="B9" s="62">
        <v>0</v>
      </c>
      <c r="C9" s="62">
        <v>0</v>
      </c>
      <c r="D9" s="66" t="s">
        <v>52</v>
      </c>
      <c r="E9" s="74">
        <v>0</v>
      </c>
      <c r="F9" s="74">
        <v>0</v>
      </c>
      <c r="G9" s="74">
        <f t="shared" si="0"/>
        <v>0</v>
      </c>
      <c r="H9" s="74" t="e">
        <f t="shared" si="1"/>
        <v>#DIV/0!</v>
      </c>
      <c r="I9" s="74"/>
      <c r="J9" s="74"/>
      <c r="K9" s="74"/>
    </row>
    <row r="10" spans="1:11">
      <c r="A10" s="30" t="s">
        <v>9</v>
      </c>
      <c r="B10" s="62">
        <v>30</v>
      </c>
      <c r="C10" s="62">
        <v>0</v>
      </c>
      <c r="D10" s="66" t="s">
        <v>52</v>
      </c>
      <c r="E10" s="74">
        <v>30</v>
      </c>
      <c r="F10" s="74">
        <v>0</v>
      </c>
      <c r="G10" s="74">
        <f t="shared" si="0"/>
        <v>30</v>
      </c>
      <c r="H10" s="74" t="e">
        <f t="shared" si="1"/>
        <v>#DIV/0!</v>
      </c>
      <c r="I10" s="74"/>
      <c r="J10" s="66" t="s">
        <v>52</v>
      </c>
      <c r="K10" s="74"/>
    </row>
    <row r="11" spans="1:11">
      <c r="A11" s="30" t="s">
        <v>21</v>
      </c>
      <c r="B11" s="62">
        <v>15200</v>
      </c>
      <c r="C11" s="62">
        <v>0</v>
      </c>
      <c r="D11" s="66" t="s">
        <v>52</v>
      </c>
      <c r="E11" s="74">
        <v>15200</v>
      </c>
      <c r="F11" s="74">
        <v>0</v>
      </c>
      <c r="G11" s="74">
        <f t="shared" si="0"/>
        <v>15200</v>
      </c>
      <c r="H11" s="74" t="e">
        <f t="shared" si="1"/>
        <v>#DIV/0!</v>
      </c>
      <c r="I11" s="74"/>
      <c r="J11" s="74"/>
      <c r="K11" s="74"/>
    </row>
    <row r="12" spans="1:11">
      <c r="A12" s="30" t="s">
        <v>22</v>
      </c>
      <c r="B12" s="62">
        <v>228000</v>
      </c>
      <c r="C12" s="62">
        <v>22780</v>
      </c>
      <c r="D12" s="66" t="s">
        <v>52</v>
      </c>
      <c r="E12" s="74">
        <v>228000</v>
      </c>
      <c r="F12" s="74">
        <v>0</v>
      </c>
      <c r="G12" s="74">
        <f t="shared" si="0"/>
        <v>228000</v>
      </c>
      <c r="H12" s="74">
        <f t="shared" si="1"/>
        <v>10.008779631255488</v>
      </c>
      <c r="I12" s="74"/>
      <c r="J12" s="74"/>
      <c r="K12" s="74"/>
    </row>
    <row r="13" spans="1:11">
      <c r="A13" s="30" t="s">
        <v>23</v>
      </c>
      <c r="B13" s="62">
        <v>127800</v>
      </c>
      <c r="C13" s="62">
        <v>41915</v>
      </c>
      <c r="D13" s="66" t="s">
        <v>52</v>
      </c>
      <c r="E13" s="74">
        <v>127800</v>
      </c>
      <c r="F13" s="74">
        <v>0</v>
      </c>
      <c r="G13" s="74">
        <f t="shared" si="0"/>
        <v>127800</v>
      </c>
      <c r="H13" s="74">
        <f t="shared" si="1"/>
        <v>3.0490277943456996</v>
      </c>
      <c r="I13" s="74"/>
      <c r="J13" s="74"/>
      <c r="K13" s="74"/>
    </row>
    <row r="14" spans="1:11">
      <c r="A14" s="30" t="s">
        <v>24</v>
      </c>
      <c r="B14" s="62">
        <v>278800</v>
      </c>
      <c r="C14" s="62">
        <v>26425</v>
      </c>
      <c r="D14" s="66" t="s">
        <v>52</v>
      </c>
      <c r="E14" s="74">
        <v>278800</v>
      </c>
      <c r="F14" s="74">
        <v>0</v>
      </c>
      <c r="G14" s="74">
        <f t="shared" si="0"/>
        <v>278800</v>
      </c>
      <c r="H14" s="74">
        <f t="shared" si="1"/>
        <v>10.550614947965942</v>
      </c>
      <c r="I14" s="74"/>
      <c r="J14" s="74"/>
      <c r="K14" s="74"/>
    </row>
    <row r="15" spans="1:11">
      <c r="A15" s="31" t="s">
        <v>58</v>
      </c>
      <c r="B15" s="64">
        <v>649800</v>
      </c>
      <c r="C15" s="64">
        <f>SUM(C12:C14)</f>
        <v>91120</v>
      </c>
      <c r="D15" s="66"/>
      <c r="E15" s="74"/>
      <c r="F15" s="74"/>
      <c r="G15" s="74">
        <f t="shared" si="0"/>
        <v>0</v>
      </c>
      <c r="H15" s="74">
        <f t="shared" si="1"/>
        <v>7.1312554872695344</v>
      </c>
      <c r="I15" s="74"/>
      <c r="J15" s="74"/>
      <c r="K15" s="74"/>
    </row>
    <row r="16" spans="1:11">
      <c r="A16" s="30" t="s">
        <v>59</v>
      </c>
      <c r="B16" s="62">
        <v>1064</v>
      </c>
      <c r="C16" s="62">
        <v>300</v>
      </c>
      <c r="D16" s="66" t="s">
        <v>52</v>
      </c>
      <c r="E16" s="74">
        <v>1364</v>
      </c>
      <c r="F16" s="74">
        <v>0</v>
      </c>
      <c r="G16" s="74">
        <f t="shared" si="0"/>
        <v>1364</v>
      </c>
      <c r="H16" s="74">
        <f t="shared" si="1"/>
        <v>3.5466666666666669</v>
      </c>
      <c r="I16" s="74"/>
      <c r="J16" s="74"/>
      <c r="K16" s="74"/>
    </row>
    <row r="17" spans="1:8">
      <c r="A17" s="30" t="s">
        <v>60</v>
      </c>
      <c r="B17" s="63">
        <v>3393</v>
      </c>
      <c r="C17" s="62">
        <v>1838</v>
      </c>
      <c r="D17" s="66" t="s">
        <v>50</v>
      </c>
      <c r="E17" s="74">
        <v>7700</v>
      </c>
      <c r="F17" s="74">
        <v>170</v>
      </c>
      <c r="G17" s="74">
        <f t="shared" si="0"/>
        <v>7870</v>
      </c>
      <c r="H17" s="74">
        <f t="shared" si="1"/>
        <v>1.8460282916213275</v>
      </c>
    </row>
    <row r="18" spans="1:8">
      <c r="A18" s="30" t="s">
        <v>19</v>
      </c>
      <c r="B18" s="62">
        <v>222</v>
      </c>
      <c r="C18" s="62">
        <v>75</v>
      </c>
      <c r="D18" s="66" t="s">
        <v>50</v>
      </c>
      <c r="E18" s="74">
        <v>150</v>
      </c>
      <c r="F18" s="74">
        <v>72</v>
      </c>
      <c r="G18" s="74">
        <f t="shared" si="0"/>
        <v>222</v>
      </c>
      <c r="H18" s="74">
        <f t="shared" si="1"/>
        <v>2.96</v>
      </c>
    </row>
    <row r="19" spans="1:8">
      <c r="A19" s="30" t="s">
        <v>25</v>
      </c>
      <c r="B19" s="62">
        <v>675</v>
      </c>
      <c r="C19" s="62">
        <v>0</v>
      </c>
      <c r="D19" s="66" t="s">
        <v>52</v>
      </c>
      <c r="E19" s="74">
        <v>675</v>
      </c>
      <c r="F19" s="74">
        <v>0</v>
      </c>
      <c r="G19" s="74">
        <f t="shared" si="0"/>
        <v>675</v>
      </c>
      <c r="H19" s="74" t="e">
        <f>B19/C19</f>
        <v>#DIV/0!</v>
      </c>
    </row>
    <row r="20" spans="1:8">
      <c r="A20" s="30" t="s">
        <v>26</v>
      </c>
      <c r="B20" s="62">
        <v>1657</v>
      </c>
      <c r="C20" s="62">
        <v>167</v>
      </c>
      <c r="D20" s="66" t="s">
        <v>52</v>
      </c>
      <c r="E20" s="74">
        <v>1443</v>
      </c>
      <c r="F20" s="74">
        <v>214</v>
      </c>
      <c r="G20" s="74">
        <f t="shared" si="0"/>
        <v>1657</v>
      </c>
      <c r="H20" s="74">
        <f t="shared" si="1"/>
        <v>9.9221556886227553</v>
      </c>
    </row>
    <row r="21" spans="1:8">
      <c r="A21" s="30" t="s">
        <v>27</v>
      </c>
      <c r="B21" s="62">
        <v>1201</v>
      </c>
      <c r="C21" s="62">
        <v>10</v>
      </c>
      <c r="D21" s="66" t="s">
        <v>52</v>
      </c>
      <c r="E21" s="74">
        <v>246</v>
      </c>
      <c r="F21" s="74">
        <v>955</v>
      </c>
      <c r="G21" s="74">
        <f>E21+F21</f>
        <v>1201</v>
      </c>
      <c r="H21" s="74">
        <f t="shared" si="1"/>
        <v>120.1</v>
      </c>
    </row>
    <row r="22" spans="1:8">
      <c r="A22" s="30" t="s">
        <v>28</v>
      </c>
      <c r="B22" s="62">
        <v>75</v>
      </c>
      <c r="C22" s="62">
        <v>3</v>
      </c>
      <c r="D22" s="66" t="s">
        <v>52</v>
      </c>
      <c r="E22" s="74">
        <v>16</v>
      </c>
      <c r="F22" s="74">
        <v>59</v>
      </c>
      <c r="G22" s="74">
        <f t="shared" si="0"/>
        <v>75</v>
      </c>
      <c r="H22" s="74">
        <f t="shared" si="1"/>
        <v>25</v>
      </c>
    </row>
    <row r="23" spans="1:8">
      <c r="A23" s="31" t="s">
        <v>61</v>
      </c>
      <c r="B23" s="64">
        <f>SUM(B19:B22)</f>
        <v>3608</v>
      </c>
      <c r="C23" s="64">
        <f>SUM(C19:C22)</f>
        <v>180</v>
      </c>
      <c r="D23" s="66"/>
      <c r="E23" s="74"/>
      <c r="F23" s="74"/>
      <c r="G23" s="74">
        <f t="shared" si="0"/>
        <v>0</v>
      </c>
      <c r="H23" s="74">
        <f t="shared" si="1"/>
        <v>20.044444444444444</v>
      </c>
    </row>
    <row r="24" spans="1:8">
      <c r="A24" s="30" t="s">
        <v>13</v>
      </c>
      <c r="B24" s="62">
        <v>5840</v>
      </c>
      <c r="C24" s="62">
        <v>650</v>
      </c>
      <c r="D24" s="66" t="s">
        <v>52</v>
      </c>
      <c r="E24" s="74">
        <v>5840</v>
      </c>
      <c r="F24" s="74">
        <v>0</v>
      </c>
      <c r="G24" s="74">
        <f t="shared" si="0"/>
        <v>5840</v>
      </c>
      <c r="H24" s="74">
        <f t="shared" si="1"/>
        <v>8.9846153846153847</v>
      </c>
    </row>
    <row r="25" spans="1:8" s="2" customFormat="1">
      <c r="A25" s="30" t="s">
        <v>62</v>
      </c>
      <c r="B25" s="62">
        <v>320</v>
      </c>
      <c r="C25" s="62">
        <v>0</v>
      </c>
      <c r="D25" s="66" t="s">
        <v>52</v>
      </c>
      <c r="E25" s="2">
        <v>320</v>
      </c>
      <c r="F25" s="2">
        <v>0</v>
      </c>
      <c r="G25" s="74">
        <f t="shared" si="0"/>
        <v>320</v>
      </c>
      <c r="H25" s="74" t="e">
        <f t="shared" si="1"/>
        <v>#DIV/0!</v>
      </c>
    </row>
    <row r="26" spans="1:8">
      <c r="A26" s="30" t="s">
        <v>63</v>
      </c>
      <c r="B26" s="62">
        <v>1910</v>
      </c>
      <c r="C26" s="62">
        <v>400</v>
      </c>
      <c r="D26" s="66" t="s">
        <v>52</v>
      </c>
      <c r="E26" s="74">
        <v>1090</v>
      </c>
      <c r="F26" s="74">
        <v>820</v>
      </c>
      <c r="G26" s="74">
        <f t="shared" si="0"/>
        <v>1910</v>
      </c>
      <c r="H26" s="74">
        <f t="shared" si="1"/>
        <v>4.7750000000000004</v>
      </c>
    </row>
    <row r="27" spans="1:8">
      <c r="A27" s="30" t="s">
        <v>64</v>
      </c>
      <c r="B27" s="62">
        <v>18540</v>
      </c>
      <c r="C27" s="62">
        <v>2259</v>
      </c>
      <c r="D27" s="66" t="s">
        <v>52</v>
      </c>
      <c r="E27" s="74">
        <v>18540</v>
      </c>
      <c r="F27" s="74">
        <v>0</v>
      </c>
      <c r="G27" s="74">
        <f t="shared" si="0"/>
        <v>18540</v>
      </c>
      <c r="H27" s="74">
        <f t="shared" si="1"/>
        <v>8.2071713147410357</v>
      </c>
    </row>
    <row r="28" spans="1:8">
      <c r="A28" s="32" t="s">
        <v>65</v>
      </c>
      <c r="B28" s="67">
        <v>20770</v>
      </c>
      <c r="C28" s="65">
        <v>2659</v>
      </c>
      <c r="D28" s="66" t="s">
        <v>52</v>
      </c>
      <c r="E28" s="74">
        <v>19950</v>
      </c>
      <c r="F28" s="74">
        <v>820</v>
      </c>
      <c r="G28" s="74">
        <f t="shared" si="0"/>
        <v>20770</v>
      </c>
      <c r="H28" s="74">
        <f t="shared" si="1"/>
        <v>7.8112072207596839</v>
      </c>
    </row>
    <row r="29" spans="1:8">
      <c r="A29" s="32" t="s">
        <v>66</v>
      </c>
      <c r="B29" s="67">
        <v>600</v>
      </c>
      <c r="C29" s="65">
        <v>0</v>
      </c>
      <c r="D29" s="66" t="s">
        <v>52</v>
      </c>
      <c r="E29" s="74">
        <v>600</v>
      </c>
      <c r="F29" s="74">
        <v>0</v>
      </c>
      <c r="G29" s="74">
        <f t="shared" si="0"/>
        <v>600</v>
      </c>
      <c r="H29" s="74" t="e">
        <f t="shared" si="1"/>
        <v>#DIV/0!</v>
      </c>
    </row>
    <row r="30" spans="1:8">
      <c r="A30" s="30" t="s">
        <v>15</v>
      </c>
      <c r="B30" s="63">
        <v>30050</v>
      </c>
      <c r="C30" s="62">
        <v>13755</v>
      </c>
      <c r="D30" s="66" t="s">
        <v>52</v>
      </c>
      <c r="E30" s="74">
        <v>59000</v>
      </c>
      <c r="F30" s="74">
        <v>2000</v>
      </c>
      <c r="G30" s="74">
        <f t="shared" si="0"/>
        <v>61000</v>
      </c>
      <c r="H30" s="74">
        <f t="shared" si="1"/>
        <v>2.1846601235914211</v>
      </c>
    </row>
    <row r="31" spans="1:8">
      <c r="A31" s="30" t="s">
        <v>16</v>
      </c>
      <c r="B31" s="62">
        <v>2496</v>
      </c>
      <c r="C31" s="62">
        <v>213</v>
      </c>
      <c r="D31" s="66" t="s">
        <v>52</v>
      </c>
      <c r="E31" s="74">
        <v>2311</v>
      </c>
      <c r="F31" s="74">
        <v>185</v>
      </c>
      <c r="G31" s="74">
        <f t="shared" si="0"/>
        <v>2496</v>
      </c>
      <c r="H31" s="74">
        <f t="shared" si="1"/>
        <v>11.71830985915493</v>
      </c>
    </row>
    <row r="32" spans="1:8" ht="15.75" thickBot="1">
      <c r="A32" s="33" t="s">
        <v>20</v>
      </c>
      <c r="B32" s="68">
        <v>0</v>
      </c>
      <c r="C32" s="68">
        <v>58</v>
      </c>
      <c r="D32" s="66" t="s">
        <v>52</v>
      </c>
      <c r="E32" s="74">
        <v>0</v>
      </c>
      <c r="F32" s="74">
        <v>0</v>
      </c>
      <c r="G32" s="74">
        <f t="shared" si="0"/>
        <v>0</v>
      </c>
      <c r="H32" s="74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32"/>
  <sheetViews>
    <sheetView workbookViewId="0">
      <selection activeCell="E1" sqref="E1:F1048576"/>
    </sheetView>
  </sheetViews>
  <sheetFormatPr defaultColWidth="9.140625" defaultRowHeight="15"/>
  <cols>
    <col min="1" max="1" width="31.85546875" style="26" bestFit="1" customWidth="1"/>
    <col min="2" max="2" width="17.140625" style="26" customWidth="1"/>
    <col min="3" max="3" width="17.42578125" style="26" customWidth="1"/>
    <col min="4" max="4" width="18.42578125" style="26" customWidth="1"/>
    <col min="5" max="7" width="9.140625" style="26" hidden="1" customWidth="1"/>
    <col min="8" max="8" width="11.5703125" style="26" hidden="1" customWidth="1"/>
    <col min="9" max="11" width="0" style="26" hidden="1" customWidth="1"/>
    <col min="12" max="16384" width="9.140625" style="26"/>
  </cols>
  <sheetData>
    <row r="1" spans="1:11" ht="15.75" thickBot="1">
      <c r="A1" s="4">
        <v>43953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s="2" customFormat="1" ht="30">
      <c r="A2" s="27" t="s">
        <v>0</v>
      </c>
      <c r="B2" s="28" t="s">
        <v>1</v>
      </c>
      <c r="C2" s="28" t="s">
        <v>2</v>
      </c>
      <c r="D2" s="29" t="s">
        <v>46</v>
      </c>
      <c r="E2" s="2" t="s">
        <v>47</v>
      </c>
      <c r="F2" s="2" t="s">
        <v>48</v>
      </c>
      <c r="G2" s="2" t="s">
        <v>49</v>
      </c>
    </row>
    <row r="3" spans="1:11">
      <c r="A3" s="30" t="s">
        <v>3</v>
      </c>
      <c r="B3" s="62">
        <v>41600</v>
      </c>
      <c r="C3" s="62">
        <v>16330</v>
      </c>
      <c r="D3" s="66" t="s">
        <v>50</v>
      </c>
      <c r="E3" s="74">
        <v>35000</v>
      </c>
      <c r="F3" s="74">
        <v>6600</v>
      </c>
      <c r="G3" s="74">
        <f>E3+F3</f>
        <v>41600</v>
      </c>
      <c r="H3" s="74">
        <f>B3/C3</f>
        <v>2.5474586650336803</v>
      </c>
      <c r="I3" s="74" t="s">
        <v>34</v>
      </c>
      <c r="J3" s="74" t="s">
        <v>51</v>
      </c>
      <c r="K3" s="74">
        <f>B3/C3</f>
        <v>2.5474586650336803</v>
      </c>
    </row>
    <row r="4" spans="1:11">
      <c r="A4" s="30" t="s">
        <v>4</v>
      </c>
      <c r="B4" s="62">
        <v>374</v>
      </c>
      <c r="C4" s="62">
        <v>54</v>
      </c>
      <c r="D4" s="66" t="s">
        <v>52</v>
      </c>
      <c r="E4" s="74">
        <v>335</v>
      </c>
      <c r="F4" s="74">
        <v>39</v>
      </c>
      <c r="G4" s="74">
        <f t="shared" ref="G4:G32" si="0">E4+F4</f>
        <v>374</v>
      </c>
      <c r="H4" s="74">
        <f t="shared" ref="H4:H32" si="1">B4/C4</f>
        <v>6.9259259259259256</v>
      </c>
      <c r="I4" s="74" t="s">
        <v>43</v>
      </c>
      <c r="J4" s="74" t="s">
        <v>53</v>
      </c>
      <c r="K4" s="74">
        <f t="shared" ref="K4:K32" si="2">B4/C4</f>
        <v>6.9259259259259256</v>
      </c>
    </row>
    <row r="5" spans="1:11">
      <c r="A5" s="30" t="s">
        <v>54</v>
      </c>
      <c r="B5" s="62">
        <v>5000</v>
      </c>
      <c r="C5" s="62">
        <v>3006</v>
      </c>
      <c r="D5" s="66" t="s">
        <v>50</v>
      </c>
      <c r="E5" s="74">
        <v>3550</v>
      </c>
      <c r="F5" s="74">
        <v>1450</v>
      </c>
      <c r="G5" s="74">
        <f t="shared" si="0"/>
        <v>5000</v>
      </c>
      <c r="H5" s="74">
        <f t="shared" si="1"/>
        <v>1.6633399866932801</v>
      </c>
      <c r="I5" s="74" t="s">
        <v>44</v>
      </c>
      <c r="J5" s="74" t="s">
        <v>55</v>
      </c>
      <c r="K5" s="74">
        <f t="shared" si="2"/>
        <v>1.6633399866932801</v>
      </c>
    </row>
    <row r="6" spans="1:11">
      <c r="A6" s="30" t="s">
        <v>56</v>
      </c>
      <c r="B6" s="62">
        <v>15550</v>
      </c>
      <c r="C6" s="62">
        <v>0</v>
      </c>
      <c r="D6" s="66" t="s">
        <v>52</v>
      </c>
      <c r="E6" s="74">
        <v>15550</v>
      </c>
      <c r="F6" s="74">
        <v>0</v>
      </c>
      <c r="G6" s="74">
        <f t="shared" si="0"/>
        <v>15550</v>
      </c>
      <c r="H6" s="74" t="e">
        <f t="shared" si="1"/>
        <v>#DIV/0!</v>
      </c>
      <c r="I6" s="74" t="s">
        <v>45</v>
      </c>
      <c r="J6" s="74" t="s">
        <v>57</v>
      </c>
      <c r="K6" s="74" t="e">
        <f t="shared" si="2"/>
        <v>#DIV/0!</v>
      </c>
    </row>
    <row r="7" spans="1:11">
      <c r="A7" s="30" t="s">
        <v>6</v>
      </c>
      <c r="B7" s="62">
        <v>30271</v>
      </c>
      <c r="C7" s="62">
        <v>626</v>
      </c>
      <c r="D7" s="66" t="s">
        <v>52</v>
      </c>
      <c r="E7" s="74">
        <v>28880</v>
      </c>
      <c r="F7" s="74">
        <v>1391</v>
      </c>
      <c r="G7" s="74">
        <f t="shared" si="0"/>
        <v>30271</v>
      </c>
      <c r="H7" s="74">
        <f t="shared" si="1"/>
        <v>48.356230031948883</v>
      </c>
      <c r="I7" s="74"/>
      <c r="J7" s="74"/>
      <c r="K7" s="74">
        <f t="shared" si="2"/>
        <v>48.356230031948883</v>
      </c>
    </row>
    <row r="8" spans="1:11">
      <c r="A8" s="30" t="s">
        <v>7</v>
      </c>
      <c r="B8" s="62">
        <v>7023</v>
      </c>
      <c r="C8" s="62">
        <v>1339</v>
      </c>
      <c r="D8" s="66" t="s">
        <v>52</v>
      </c>
      <c r="E8" s="74">
        <v>4150</v>
      </c>
      <c r="F8" s="74">
        <v>2873</v>
      </c>
      <c r="G8" s="74">
        <f t="shared" si="0"/>
        <v>7023</v>
      </c>
      <c r="H8" s="74">
        <f t="shared" si="1"/>
        <v>5.2449589245705752</v>
      </c>
      <c r="I8" s="74"/>
      <c r="J8" s="74"/>
      <c r="K8" s="74">
        <f t="shared" si="2"/>
        <v>5.2449589245705752</v>
      </c>
    </row>
    <row r="9" spans="1:11">
      <c r="A9" s="30" t="s">
        <v>8</v>
      </c>
      <c r="B9" s="62">
        <v>0</v>
      </c>
      <c r="C9" s="62">
        <v>0</v>
      </c>
      <c r="D9" s="66" t="s">
        <v>52</v>
      </c>
      <c r="E9" s="74">
        <v>0</v>
      </c>
      <c r="F9" s="74">
        <v>0</v>
      </c>
      <c r="G9" s="74">
        <f t="shared" si="0"/>
        <v>0</v>
      </c>
      <c r="H9" s="74" t="e">
        <f t="shared" si="1"/>
        <v>#DIV/0!</v>
      </c>
      <c r="I9" s="74"/>
      <c r="J9" s="74"/>
      <c r="K9" s="74" t="e">
        <f t="shared" si="2"/>
        <v>#DIV/0!</v>
      </c>
    </row>
    <row r="10" spans="1:11">
      <c r="A10" s="30" t="s">
        <v>9</v>
      </c>
      <c r="B10" s="62">
        <v>30</v>
      </c>
      <c r="C10" s="62">
        <v>0</v>
      </c>
      <c r="D10" s="66" t="s">
        <v>52</v>
      </c>
      <c r="E10" s="74">
        <v>30</v>
      </c>
      <c r="F10" s="74">
        <v>0</v>
      </c>
      <c r="G10" s="74">
        <f t="shared" si="0"/>
        <v>30</v>
      </c>
      <c r="H10" s="74" t="e">
        <f t="shared" si="1"/>
        <v>#DIV/0!</v>
      </c>
      <c r="I10" s="74"/>
      <c r="J10" s="34" t="s">
        <v>52</v>
      </c>
      <c r="K10" s="74" t="e">
        <f t="shared" si="2"/>
        <v>#DIV/0!</v>
      </c>
    </row>
    <row r="11" spans="1:11">
      <c r="A11" s="30" t="s">
        <v>21</v>
      </c>
      <c r="B11" s="62">
        <v>15200</v>
      </c>
      <c r="C11" s="62">
        <v>0</v>
      </c>
      <c r="D11" s="66" t="s">
        <v>52</v>
      </c>
      <c r="E11" s="74">
        <v>15200</v>
      </c>
      <c r="F11" s="74">
        <v>0</v>
      </c>
      <c r="G11" s="74">
        <f t="shared" si="0"/>
        <v>15200</v>
      </c>
      <c r="H11" s="74" t="e">
        <f t="shared" si="1"/>
        <v>#DIV/0!</v>
      </c>
      <c r="I11" s="74"/>
      <c r="J11" s="74"/>
      <c r="K11" s="74" t="e">
        <f t="shared" si="2"/>
        <v>#DIV/0!</v>
      </c>
    </row>
    <row r="12" spans="1:11">
      <c r="A12" s="30" t="s">
        <v>22</v>
      </c>
      <c r="B12" s="62">
        <v>228000</v>
      </c>
      <c r="C12" s="62">
        <v>22780</v>
      </c>
      <c r="D12" s="66" t="s">
        <v>52</v>
      </c>
      <c r="E12" s="74">
        <v>228000</v>
      </c>
      <c r="F12" s="74">
        <v>0</v>
      </c>
      <c r="G12" s="74">
        <f t="shared" si="0"/>
        <v>228000</v>
      </c>
      <c r="H12" s="74">
        <f t="shared" si="1"/>
        <v>10.008779631255488</v>
      </c>
      <c r="I12" s="74"/>
      <c r="J12" s="74"/>
      <c r="K12" s="74">
        <f t="shared" si="2"/>
        <v>10.008779631255488</v>
      </c>
    </row>
    <row r="13" spans="1:11">
      <c r="A13" s="30" t="s">
        <v>23</v>
      </c>
      <c r="B13" s="62">
        <v>127800</v>
      </c>
      <c r="C13" s="62">
        <v>41915</v>
      </c>
      <c r="D13" s="66" t="s">
        <v>52</v>
      </c>
      <c r="E13" s="74">
        <v>127800</v>
      </c>
      <c r="F13" s="74">
        <v>0</v>
      </c>
      <c r="G13" s="74">
        <f t="shared" si="0"/>
        <v>127800</v>
      </c>
      <c r="H13" s="74">
        <f t="shared" si="1"/>
        <v>3.0490277943456996</v>
      </c>
      <c r="I13" s="74"/>
      <c r="J13" s="74"/>
      <c r="K13" s="74">
        <f t="shared" si="2"/>
        <v>3.0490277943456996</v>
      </c>
    </row>
    <row r="14" spans="1:11">
      <c r="A14" s="30" t="s">
        <v>24</v>
      </c>
      <c r="B14" s="62">
        <v>278800</v>
      </c>
      <c r="C14" s="62">
        <v>26425</v>
      </c>
      <c r="D14" s="66" t="s">
        <v>52</v>
      </c>
      <c r="E14" s="74">
        <v>278800</v>
      </c>
      <c r="F14" s="74">
        <v>0</v>
      </c>
      <c r="G14" s="74">
        <f t="shared" si="0"/>
        <v>278800</v>
      </c>
      <c r="H14" s="74">
        <f t="shared" si="1"/>
        <v>10.550614947965942</v>
      </c>
      <c r="I14" s="74"/>
      <c r="J14" s="74"/>
      <c r="K14" s="74">
        <f t="shared" si="2"/>
        <v>10.550614947965942</v>
      </c>
    </row>
    <row r="15" spans="1:11">
      <c r="A15" s="31" t="s">
        <v>58</v>
      </c>
      <c r="B15" s="64">
        <v>649800</v>
      </c>
      <c r="C15" s="64">
        <f>SUM(C12:C14)</f>
        <v>91120</v>
      </c>
      <c r="D15" s="66"/>
      <c r="E15" s="74"/>
      <c r="F15" s="74"/>
      <c r="G15" s="74">
        <f t="shared" si="0"/>
        <v>0</v>
      </c>
      <c r="H15" s="74">
        <f t="shared" si="1"/>
        <v>7.1312554872695344</v>
      </c>
      <c r="I15" s="74"/>
      <c r="J15" s="74"/>
      <c r="K15" s="74">
        <f t="shared" si="2"/>
        <v>7.1312554872695344</v>
      </c>
    </row>
    <row r="16" spans="1:11">
      <c r="A16" s="30" t="s">
        <v>59</v>
      </c>
      <c r="B16" s="62">
        <v>1064</v>
      </c>
      <c r="C16" s="62">
        <v>300</v>
      </c>
      <c r="D16" s="66" t="s">
        <v>52</v>
      </c>
      <c r="E16" s="74">
        <v>1364</v>
      </c>
      <c r="F16" s="74">
        <v>0</v>
      </c>
      <c r="G16" s="74">
        <f t="shared" si="0"/>
        <v>1364</v>
      </c>
      <c r="H16" s="74">
        <f t="shared" si="1"/>
        <v>3.5466666666666669</v>
      </c>
      <c r="I16" s="74"/>
      <c r="J16" s="74"/>
      <c r="K16" s="74">
        <f t="shared" si="2"/>
        <v>3.5466666666666669</v>
      </c>
    </row>
    <row r="17" spans="1:11">
      <c r="A17" s="30" t="s">
        <v>60</v>
      </c>
      <c r="B17" s="63">
        <v>2148</v>
      </c>
      <c r="C17" s="62">
        <v>1838</v>
      </c>
      <c r="D17" s="66" t="s">
        <v>67</v>
      </c>
      <c r="E17" s="74">
        <v>7700</v>
      </c>
      <c r="F17" s="74">
        <v>170</v>
      </c>
      <c r="G17" s="74">
        <f t="shared" si="0"/>
        <v>7870</v>
      </c>
      <c r="H17" s="74">
        <f t="shared" si="1"/>
        <v>1.1686615886833516</v>
      </c>
      <c r="I17" s="74"/>
      <c r="J17" s="74"/>
      <c r="K17" s="74">
        <f t="shared" si="2"/>
        <v>1.1686615886833516</v>
      </c>
    </row>
    <row r="18" spans="1:11">
      <c r="A18" s="30" t="s">
        <v>19</v>
      </c>
      <c r="B18" s="62">
        <v>222</v>
      </c>
      <c r="C18" s="62">
        <v>75</v>
      </c>
      <c r="D18" s="66" t="s">
        <v>50</v>
      </c>
      <c r="E18" s="74">
        <v>150</v>
      </c>
      <c r="F18" s="74">
        <v>72</v>
      </c>
      <c r="G18" s="74">
        <f t="shared" si="0"/>
        <v>222</v>
      </c>
      <c r="H18" s="74">
        <f t="shared" si="1"/>
        <v>2.96</v>
      </c>
      <c r="I18" s="74"/>
      <c r="J18" s="74"/>
      <c r="K18" s="74">
        <f t="shared" si="2"/>
        <v>2.96</v>
      </c>
    </row>
    <row r="19" spans="1:11">
      <c r="A19" s="30" t="s">
        <v>25</v>
      </c>
      <c r="B19" s="62">
        <v>675</v>
      </c>
      <c r="C19" s="62">
        <v>0</v>
      </c>
      <c r="D19" s="66" t="s">
        <v>52</v>
      </c>
      <c r="E19" s="74">
        <v>675</v>
      </c>
      <c r="F19" s="74">
        <v>0</v>
      </c>
      <c r="G19" s="74">
        <f t="shared" si="0"/>
        <v>675</v>
      </c>
      <c r="H19" s="74" t="e">
        <f>B19/C19</f>
        <v>#DIV/0!</v>
      </c>
      <c r="I19" s="74"/>
      <c r="J19" s="74"/>
      <c r="K19" s="74" t="e">
        <f t="shared" si="2"/>
        <v>#DIV/0!</v>
      </c>
    </row>
    <row r="20" spans="1:11">
      <c r="A20" s="30" t="s">
        <v>26</v>
      </c>
      <c r="B20" s="62">
        <v>1657</v>
      </c>
      <c r="C20" s="62">
        <v>167</v>
      </c>
      <c r="D20" s="66" t="s">
        <v>52</v>
      </c>
      <c r="E20" s="74">
        <v>1443</v>
      </c>
      <c r="F20" s="74">
        <v>214</v>
      </c>
      <c r="G20" s="74">
        <f t="shared" si="0"/>
        <v>1657</v>
      </c>
      <c r="H20" s="74">
        <f t="shared" si="1"/>
        <v>9.9221556886227553</v>
      </c>
      <c r="I20" s="74"/>
      <c r="J20" s="74"/>
      <c r="K20" s="74">
        <f t="shared" si="2"/>
        <v>9.9221556886227553</v>
      </c>
    </row>
    <row r="21" spans="1:11">
      <c r="A21" s="30" t="s">
        <v>27</v>
      </c>
      <c r="B21" s="62">
        <v>1201</v>
      </c>
      <c r="C21" s="62">
        <v>10</v>
      </c>
      <c r="D21" s="66" t="s">
        <v>52</v>
      </c>
      <c r="E21" s="74">
        <v>246</v>
      </c>
      <c r="F21" s="74">
        <v>955</v>
      </c>
      <c r="G21" s="74">
        <f>E21+F21</f>
        <v>1201</v>
      </c>
      <c r="H21" s="74">
        <f t="shared" si="1"/>
        <v>120.1</v>
      </c>
      <c r="I21" s="74"/>
      <c r="J21" s="74"/>
      <c r="K21" s="74">
        <f t="shared" si="2"/>
        <v>120.1</v>
      </c>
    </row>
    <row r="22" spans="1:11">
      <c r="A22" s="30" t="s">
        <v>28</v>
      </c>
      <c r="B22" s="62">
        <v>75</v>
      </c>
      <c r="C22" s="62">
        <v>3</v>
      </c>
      <c r="D22" s="66" t="s">
        <v>52</v>
      </c>
      <c r="E22" s="74">
        <v>16</v>
      </c>
      <c r="F22" s="74">
        <v>59</v>
      </c>
      <c r="G22" s="74">
        <f t="shared" si="0"/>
        <v>75</v>
      </c>
      <c r="H22" s="74">
        <f t="shared" si="1"/>
        <v>25</v>
      </c>
      <c r="I22" s="74"/>
      <c r="J22" s="74"/>
      <c r="K22" s="74">
        <f t="shared" si="2"/>
        <v>25</v>
      </c>
    </row>
    <row r="23" spans="1:11">
      <c r="A23" s="31" t="s">
        <v>61</v>
      </c>
      <c r="B23" s="64">
        <f>SUM(B19:B22)</f>
        <v>3608</v>
      </c>
      <c r="C23" s="64">
        <f>SUM(C19:C22)</f>
        <v>180</v>
      </c>
      <c r="D23" s="66"/>
      <c r="E23" s="74"/>
      <c r="F23" s="74"/>
      <c r="G23" s="74">
        <f t="shared" si="0"/>
        <v>0</v>
      </c>
      <c r="H23" s="74">
        <f t="shared" si="1"/>
        <v>20.044444444444444</v>
      </c>
      <c r="I23" s="74"/>
      <c r="J23" s="74"/>
      <c r="K23" s="74">
        <f t="shared" si="2"/>
        <v>20.044444444444444</v>
      </c>
    </row>
    <row r="24" spans="1:11">
      <c r="A24" s="30" t="s">
        <v>13</v>
      </c>
      <c r="B24" s="62">
        <v>5840</v>
      </c>
      <c r="C24" s="62">
        <v>650</v>
      </c>
      <c r="D24" s="66" t="s">
        <v>52</v>
      </c>
      <c r="E24" s="74">
        <v>5840</v>
      </c>
      <c r="F24" s="74">
        <v>0</v>
      </c>
      <c r="G24" s="74">
        <f t="shared" si="0"/>
        <v>5840</v>
      </c>
      <c r="H24" s="74">
        <f t="shared" si="1"/>
        <v>8.9846153846153847</v>
      </c>
      <c r="I24" s="74"/>
      <c r="J24" s="74"/>
      <c r="K24" s="74">
        <f t="shared" si="2"/>
        <v>8.9846153846153847</v>
      </c>
    </row>
    <row r="25" spans="1:11" s="2" customFormat="1">
      <c r="A25" s="30" t="s">
        <v>62</v>
      </c>
      <c r="B25" s="62">
        <v>320</v>
      </c>
      <c r="C25" s="62">
        <v>0</v>
      </c>
      <c r="D25" s="66" t="s">
        <v>52</v>
      </c>
      <c r="E25" s="2">
        <v>320</v>
      </c>
      <c r="F25" s="2">
        <v>0</v>
      </c>
      <c r="G25" s="74">
        <f t="shared" si="0"/>
        <v>320</v>
      </c>
      <c r="H25" s="74" t="e">
        <f t="shared" si="1"/>
        <v>#DIV/0!</v>
      </c>
      <c r="K25" s="74" t="e">
        <f t="shared" si="2"/>
        <v>#DIV/0!</v>
      </c>
    </row>
    <row r="26" spans="1:11">
      <c r="A26" s="30" t="s">
        <v>63</v>
      </c>
      <c r="B26" s="62">
        <v>1910</v>
      </c>
      <c r="C26" s="62">
        <v>400</v>
      </c>
      <c r="D26" s="66" t="s">
        <v>52</v>
      </c>
      <c r="E26" s="74">
        <v>1090</v>
      </c>
      <c r="F26" s="74">
        <v>820</v>
      </c>
      <c r="G26" s="74">
        <f t="shared" si="0"/>
        <v>1910</v>
      </c>
      <c r="H26" s="74">
        <f t="shared" si="1"/>
        <v>4.7750000000000004</v>
      </c>
      <c r="I26" s="74"/>
      <c r="J26" s="74"/>
      <c r="K26" s="74">
        <f t="shared" si="2"/>
        <v>4.7750000000000004</v>
      </c>
    </row>
    <row r="27" spans="1:11">
      <c r="A27" s="30" t="s">
        <v>64</v>
      </c>
      <c r="B27" s="62">
        <v>18540</v>
      </c>
      <c r="C27" s="62">
        <v>2259</v>
      </c>
      <c r="D27" s="66" t="s">
        <v>52</v>
      </c>
      <c r="E27" s="74">
        <v>18540</v>
      </c>
      <c r="F27" s="74">
        <v>0</v>
      </c>
      <c r="G27" s="74">
        <f t="shared" si="0"/>
        <v>18540</v>
      </c>
      <c r="H27" s="74">
        <f t="shared" si="1"/>
        <v>8.2071713147410357</v>
      </c>
      <c r="I27" s="74"/>
      <c r="J27" s="74"/>
      <c r="K27" s="74">
        <f t="shared" si="2"/>
        <v>8.2071713147410357</v>
      </c>
    </row>
    <row r="28" spans="1:11">
      <c r="A28" s="32" t="s">
        <v>65</v>
      </c>
      <c r="B28" s="67">
        <v>22730</v>
      </c>
      <c r="C28" s="65">
        <v>2659</v>
      </c>
      <c r="D28" s="66" t="s">
        <v>52</v>
      </c>
      <c r="E28" s="74">
        <v>19950</v>
      </c>
      <c r="F28" s="74">
        <v>820</v>
      </c>
      <c r="G28" s="74">
        <f t="shared" si="0"/>
        <v>20770</v>
      </c>
      <c r="H28" s="74">
        <f t="shared" si="1"/>
        <v>8.5483264385107187</v>
      </c>
      <c r="I28" s="74"/>
      <c r="J28" s="74"/>
      <c r="K28" s="74">
        <f t="shared" si="2"/>
        <v>8.5483264385107187</v>
      </c>
    </row>
    <row r="29" spans="1:11">
      <c r="A29" s="32" t="s">
        <v>66</v>
      </c>
      <c r="B29" s="67">
        <v>600</v>
      </c>
      <c r="C29" s="65">
        <v>0</v>
      </c>
      <c r="D29" s="66" t="s">
        <v>52</v>
      </c>
      <c r="E29" s="74">
        <v>600</v>
      </c>
      <c r="F29" s="74">
        <v>0</v>
      </c>
      <c r="G29" s="74">
        <f t="shared" si="0"/>
        <v>600</v>
      </c>
      <c r="H29" s="74" t="e">
        <f t="shared" si="1"/>
        <v>#DIV/0!</v>
      </c>
      <c r="I29" s="74"/>
      <c r="J29" s="74"/>
      <c r="K29" s="74" t="e">
        <f t="shared" si="2"/>
        <v>#DIV/0!</v>
      </c>
    </row>
    <row r="30" spans="1:11">
      <c r="A30" s="30" t="s">
        <v>15</v>
      </c>
      <c r="B30" s="63">
        <v>32550</v>
      </c>
      <c r="C30" s="62">
        <v>13755</v>
      </c>
      <c r="D30" s="66" t="s">
        <v>52</v>
      </c>
      <c r="E30" s="74">
        <v>59000</v>
      </c>
      <c r="F30" s="74">
        <v>2000</v>
      </c>
      <c r="G30" s="74">
        <f t="shared" si="0"/>
        <v>61000</v>
      </c>
      <c r="H30" s="74">
        <f t="shared" si="1"/>
        <v>2.3664122137404582</v>
      </c>
      <c r="I30" s="74"/>
      <c r="J30" s="74"/>
      <c r="K30" s="74">
        <f t="shared" si="2"/>
        <v>2.3664122137404582</v>
      </c>
    </row>
    <row r="31" spans="1:11">
      <c r="A31" s="30" t="s">
        <v>16</v>
      </c>
      <c r="B31" s="62">
        <v>2496</v>
      </c>
      <c r="C31" s="62">
        <v>213</v>
      </c>
      <c r="D31" s="66" t="s">
        <v>52</v>
      </c>
      <c r="E31" s="74">
        <v>2311</v>
      </c>
      <c r="F31" s="74">
        <v>185</v>
      </c>
      <c r="G31" s="74">
        <f t="shared" si="0"/>
        <v>2496</v>
      </c>
      <c r="H31" s="74">
        <f t="shared" si="1"/>
        <v>11.71830985915493</v>
      </c>
      <c r="I31" s="74"/>
      <c r="J31" s="74"/>
      <c r="K31" s="74">
        <f t="shared" si="2"/>
        <v>11.71830985915493</v>
      </c>
    </row>
    <row r="32" spans="1:11" ht="15.75" thickBot="1">
      <c r="A32" s="33" t="s">
        <v>20</v>
      </c>
      <c r="B32" s="68">
        <v>0</v>
      </c>
      <c r="C32" s="68">
        <v>58</v>
      </c>
      <c r="D32" s="66" t="s">
        <v>52</v>
      </c>
      <c r="E32" s="74">
        <v>0</v>
      </c>
      <c r="F32" s="74">
        <v>0</v>
      </c>
      <c r="G32" s="74">
        <f t="shared" si="0"/>
        <v>0</v>
      </c>
      <c r="H32" s="74">
        <f t="shared" si="1"/>
        <v>0</v>
      </c>
      <c r="I32" s="74"/>
      <c r="J32" s="74"/>
      <c r="K32" s="74">
        <f t="shared" si="2"/>
        <v>0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800-000000000000}">
          <x14:formula1>
            <xm:f>'C:\Users\singleton_l\AppData\Local\Microsoft\Windows\INetCache\Content.Outlook\97L1JVBN\[SIT REP PPE STOCK LEVELS (3).xlsx]RAG RATING'!#REF!</xm:f>
          </x14:formula1>
          <xm:sqref>D17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33"/>
  <sheetViews>
    <sheetView workbookViewId="0">
      <selection activeCell="A34" sqref="A34:XFD40"/>
    </sheetView>
  </sheetViews>
  <sheetFormatPr defaultColWidth="9.140625" defaultRowHeight="15"/>
  <cols>
    <col min="1" max="1" width="31.85546875" style="35" bestFit="1" customWidth="1"/>
    <col min="2" max="2" width="17.140625" style="35" customWidth="1"/>
    <col min="3" max="3" width="17.42578125" style="35" customWidth="1"/>
    <col min="4" max="4" width="18.42578125" style="35" customWidth="1"/>
    <col min="5" max="5" width="0.140625" style="35" hidden="1" customWidth="1"/>
    <col min="6" max="7" width="9.140625" style="35" hidden="1" customWidth="1"/>
    <col min="8" max="8" width="11.5703125" style="35" hidden="1" customWidth="1"/>
    <col min="9" max="9" width="9.140625" style="35" hidden="1" customWidth="1"/>
    <col min="10" max="10" width="12.42578125" style="35" hidden="1" customWidth="1"/>
    <col min="11" max="11" width="0.140625" style="35" customWidth="1"/>
    <col min="12" max="16384" width="9.140625" style="35"/>
  </cols>
  <sheetData>
    <row r="1" spans="1:11" ht="15.75" thickBot="1">
      <c r="A1" s="4">
        <v>43962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s="2" customFormat="1" ht="150">
      <c r="A2" s="27" t="s">
        <v>0</v>
      </c>
      <c r="B2" s="28" t="s">
        <v>1</v>
      </c>
      <c r="C2" s="28" t="s">
        <v>2</v>
      </c>
      <c r="D2" s="29" t="s">
        <v>46</v>
      </c>
      <c r="E2" s="2" t="s">
        <v>47</v>
      </c>
      <c r="F2" s="2" t="s">
        <v>48</v>
      </c>
      <c r="G2" s="2" t="s">
        <v>49</v>
      </c>
    </row>
    <row r="3" spans="1:11">
      <c r="A3" s="30" t="s">
        <v>3</v>
      </c>
      <c r="B3" s="62">
        <v>37200</v>
      </c>
      <c r="C3" s="62">
        <v>16330</v>
      </c>
      <c r="D3" s="66" t="s">
        <v>68</v>
      </c>
      <c r="E3" s="74">
        <v>30600</v>
      </c>
      <c r="F3" s="74">
        <v>6600</v>
      </c>
      <c r="G3" s="74">
        <f>E3+F3</f>
        <v>37200</v>
      </c>
      <c r="H3" s="74">
        <f>B3/C3</f>
        <v>2.2780159216166567</v>
      </c>
      <c r="I3" s="74" t="s">
        <v>34</v>
      </c>
      <c r="J3" s="74" t="s">
        <v>51</v>
      </c>
      <c r="K3" s="74">
        <f>B3/C3</f>
        <v>2.2780159216166567</v>
      </c>
    </row>
    <row r="4" spans="1:11">
      <c r="A4" s="30" t="s">
        <v>4</v>
      </c>
      <c r="B4" s="62">
        <v>374</v>
      </c>
      <c r="C4" s="62">
        <v>54</v>
      </c>
      <c r="D4" s="66" t="s">
        <v>52</v>
      </c>
      <c r="E4" s="74">
        <v>335</v>
      </c>
      <c r="F4" s="74">
        <v>39</v>
      </c>
      <c r="G4" s="74">
        <f t="shared" ref="G4:G33" si="0">E4+F4</f>
        <v>374</v>
      </c>
      <c r="H4" s="74">
        <f t="shared" ref="H4:H33" si="1">B4/C4</f>
        <v>6.9259259259259256</v>
      </c>
      <c r="I4" s="74" t="s">
        <v>43</v>
      </c>
      <c r="J4" s="74" t="s">
        <v>53</v>
      </c>
      <c r="K4" s="74">
        <f t="shared" ref="K4:K33" si="2">B4/C4</f>
        <v>6.9259259259259256</v>
      </c>
    </row>
    <row r="5" spans="1:11">
      <c r="A5" s="30" t="s">
        <v>54</v>
      </c>
      <c r="B5" s="62">
        <v>4925</v>
      </c>
      <c r="C5" s="62">
        <v>3006</v>
      </c>
      <c r="D5" s="66" t="s">
        <v>50</v>
      </c>
      <c r="E5" s="74">
        <v>3475</v>
      </c>
      <c r="F5" s="74">
        <v>1450</v>
      </c>
      <c r="G5" s="74">
        <f t="shared" si="0"/>
        <v>4925</v>
      </c>
      <c r="H5" s="74">
        <f t="shared" si="1"/>
        <v>1.638389886892881</v>
      </c>
      <c r="I5" s="74" t="s">
        <v>44</v>
      </c>
      <c r="J5" s="74" t="s">
        <v>55</v>
      </c>
      <c r="K5" s="74">
        <f t="shared" si="2"/>
        <v>1.638389886892881</v>
      </c>
    </row>
    <row r="6" spans="1:11">
      <c r="A6" s="30" t="s">
        <v>56</v>
      </c>
      <c r="B6" s="62">
        <v>16350</v>
      </c>
      <c r="C6" s="62">
        <v>0</v>
      </c>
      <c r="D6" s="66" t="s">
        <v>52</v>
      </c>
      <c r="E6" s="74">
        <v>16350</v>
      </c>
      <c r="F6" s="74">
        <v>0</v>
      </c>
      <c r="G6" s="74">
        <f t="shared" si="0"/>
        <v>16350</v>
      </c>
      <c r="H6" s="74" t="e">
        <f t="shared" si="1"/>
        <v>#DIV/0!</v>
      </c>
      <c r="I6" s="74" t="s">
        <v>45</v>
      </c>
      <c r="J6" s="74" t="s">
        <v>57</v>
      </c>
      <c r="K6" s="74" t="e">
        <f t="shared" si="2"/>
        <v>#DIV/0!</v>
      </c>
    </row>
    <row r="7" spans="1:11">
      <c r="A7" s="30" t="s">
        <v>6</v>
      </c>
      <c r="B7" s="62">
        <v>31541</v>
      </c>
      <c r="C7" s="62">
        <v>626</v>
      </c>
      <c r="D7" s="66" t="s">
        <v>67</v>
      </c>
      <c r="E7" s="74">
        <v>30150</v>
      </c>
      <c r="F7" s="74">
        <v>1391</v>
      </c>
      <c r="G7" s="74">
        <f t="shared" si="0"/>
        <v>31541</v>
      </c>
      <c r="H7" s="74">
        <f t="shared" si="1"/>
        <v>50.384984025559106</v>
      </c>
      <c r="I7" s="74"/>
      <c r="J7" s="74"/>
      <c r="K7" s="74">
        <f t="shared" si="2"/>
        <v>50.384984025559106</v>
      </c>
    </row>
    <row r="8" spans="1:11">
      <c r="A8" s="30" t="s">
        <v>7</v>
      </c>
      <c r="B8" s="62">
        <v>6648</v>
      </c>
      <c r="C8" s="62">
        <v>1339</v>
      </c>
      <c r="D8" s="66" t="s">
        <v>52</v>
      </c>
      <c r="E8" s="74">
        <v>3775</v>
      </c>
      <c r="F8" s="74">
        <v>2873</v>
      </c>
      <c r="G8" s="74">
        <f t="shared" si="0"/>
        <v>6648</v>
      </c>
      <c r="H8" s="74">
        <f t="shared" si="1"/>
        <v>4.9648991784914118</v>
      </c>
      <c r="I8" s="74"/>
      <c r="J8" s="74"/>
      <c r="K8" s="74">
        <f t="shared" si="2"/>
        <v>4.9648991784914118</v>
      </c>
    </row>
    <row r="9" spans="1:11">
      <c r="A9" s="30" t="s">
        <v>8</v>
      </c>
      <c r="B9" s="62">
        <v>0</v>
      </c>
      <c r="C9" s="62">
        <v>0</v>
      </c>
      <c r="D9" s="66" t="s">
        <v>52</v>
      </c>
      <c r="E9" s="74">
        <v>0</v>
      </c>
      <c r="F9" s="74">
        <v>0</v>
      </c>
      <c r="G9" s="74">
        <f t="shared" si="0"/>
        <v>0</v>
      </c>
      <c r="H9" s="74" t="e">
        <f t="shared" si="1"/>
        <v>#DIV/0!</v>
      </c>
      <c r="I9" s="74"/>
      <c r="J9" s="74"/>
      <c r="K9" s="74" t="e">
        <f t="shared" si="2"/>
        <v>#DIV/0!</v>
      </c>
    </row>
    <row r="10" spans="1:11">
      <c r="A10" s="30" t="s">
        <v>9</v>
      </c>
      <c r="B10" s="62">
        <v>30</v>
      </c>
      <c r="C10" s="62">
        <v>0</v>
      </c>
      <c r="D10" s="66" t="s">
        <v>52</v>
      </c>
      <c r="E10" s="74">
        <v>30</v>
      </c>
      <c r="F10" s="74">
        <v>0</v>
      </c>
      <c r="G10" s="74">
        <f t="shared" si="0"/>
        <v>30</v>
      </c>
      <c r="H10" s="74" t="e">
        <f t="shared" si="1"/>
        <v>#DIV/0!</v>
      </c>
      <c r="I10" s="74"/>
      <c r="J10" s="34" t="s">
        <v>52</v>
      </c>
      <c r="K10" s="74" t="e">
        <f t="shared" si="2"/>
        <v>#DIV/0!</v>
      </c>
    </row>
    <row r="11" spans="1:11">
      <c r="A11" s="30" t="s">
        <v>21</v>
      </c>
      <c r="B11" s="62">
        <v>15200</v>
      </c>
      <c r="C11" s="62">
        <v>0</v>
      </c>
      <c r="D11" s="66" t="s">
        <v>52</v>
      </c>
      <c r="E11" s="74">
        <v>15200</v>
      </c>
      <c r="F11" s="74">
        <v>0</v>
      </c>
      <c r="G11" s="74">
        <f t="shared" si="0"/>
        <v>15200</v>
      </c>
      <c r="H11" s="74" t="e">
        <f t="shared" si="1"/>
        <v>#DIV/0!</v>
      </c>
      <c r="I11" s="74"/>
      <c r="J11" s="74"/>
      <c r="K11" s="74" t="e">
        <f t="shared" si="2"/>
        <v>#DIV/0!</v>
      </c>
    </row>
    <row r="12" spans="1:11">
      <c r="A12" s="30" t="s">
        <v>22</v>
      </c>
      <c r="B12" s="62">
        <v>174000</v>
      </c>
      <c r="C12" s="62">
        <v>22780</v>
      </c>
      <c r="D12" s="66" t="s">
        <v>52</v>
      </c>
      <c r="E12" s="74">
        <v>174000</v>
      </c>
      <c r="F12" s="74">
        <v>0</v>
      </c>
      <c r="G12" s="74">
        <f t="shared" si="0"/>
        <v>174000</v>
      </c>
      <c r="H12" s="74">
        <f t="shared" si="1"/>
        <v>7.6382791922739246</v>
      </c>
      <c r="I12" s="74"/>
      <c r="J12" s="74"/>
      <c r="K12" s="74">
        <f t="shared" si="2"/>
        <v>7.6382791922739246</v>
      </c>
    </row>
    <row r="13" spans="1:11">
      <c r="A13" s="30" t="s">
        <v>23</v>
      </c>
      <c r="B13" s="62">
        <v>261000</v>
      </c>
      <c r="C13" s="62">
        <v>41915</v>
      </c>
      <c r="D13" s="66" t="s">
        <v>52</v>
      </c>
      <c r="E13" s="74">
        <v>261000</v>
      </c>
      <c r="F13" s="74">
        <v>0</v>
      </c>
      <c r="G13" s="74">
        <f t="shared" si="0"/>
        <v>261000</v>
      </c>
      <c r="H13" s="74">
        <f t="shared" si="1"/>
        <v>6.2268877490158658</v>
      </c>
      <c r="I13" s="74"/>
      <c r="J13" s="74"/>
      <c r="K13" s="74">
        <f t="shared" si="2"/>
        <v>6.2268877490158658</v>
      </c>
    </row>
    <row r="14" spans="1:11">
      <c r="A14" s="30" t="s">
        <v>24</v>
      </c>
      <c r="B14" s="62">
        <v>326800</v>
      </c>
      <c r="C14" s="62">
        <v>26425</v>
      </c>
      <c r="D14" s="66" t="s">
        <v>52</v>
      </c>
      <c r="E14" s="74">
        <v>326800</v>
      </c>
      <c r="F14" s="74">
        <v>0</v>
      </c>
      <c r="G14" s="74">
        <f t="shared" si="0"/>
        <v>326800</v>
      </c>
      <c r="H14" s="74">
        <f t="shared" si="1"/>
        <v>12.367076631977294</v>
      </c>
      <c r="I14" s="74"/>
      <c r="J14" s="74"/>
      <c r="K14" s="74">
        <f t="shared" si="2"/>
        <v>12.367076631977294</v>
      </c>
    </row>
    <row r="15" spans="1:11">
      <c r="A15" s="31" t="s">
        <v>58</v>
      </c>
      <c r="B15" s="64">
        <v>761800</v>
      </c>
      <c r="C15" s="64">
        <f>SUM(C12:C14)</f>
        <v>91120</v>
      </c>
      <c r="D15" s="66"/>
      <c r="E15" s="86">
        <f>SUM(E12:E14)</f>
        <v>761800</v>
      </c>
      <c r="F15" s="74"/>
      <c r="G15" s="74">
        <f t="shared" si="0"/>
        <v>761800</v>
      </c>
      <c r="H15" s="74">
        <f t="shared" si="1"/>
        <v>8.3604038630377531</v>
      </c>
      <c r="I15" s="74"/>
      <c r="J15" s="74"/>
      <c r="K15" s="74">
        <f t="shared" si="2"/>
        <v>8.3604038630377531</v>
      </c>
    </row>
    <row r="16" spans="1:11">
      <c r="A16" s="30" t="s">
        <v>59</v>
      </c>
      <c r="B16" s="62">
        <v>985</v>
      </c>
      <c r="C16" s="62">
        <v>300</v>
      </c>
      <c r="D16" s="66" t="s">
        <v>52</v>
      </c>
      <c r="E16" s="74">
        <v>985</v>
      </c>
      <c r="F16" s="74">
        <v>0</v>
      </c>
      <c r="G16" s="74">
        <f t="shared" si="0"/>
        <v>985</v>
      </c>
      <c r="H16" s="74">
        <f t="shared" si="1"/>
        <v>3.2833333333333332</v>
      </c>
      <c r="I16" s="74"/>
      <c r="J16" s="74"/>
      <c r="K16" s="74">
        <f t="shared" si="2"/>
        <v>3.2833333333333332</v>
      </c>
    </row>
    <row r="17" spans="1:11">
      <c r="A17" s="30" t="s">
        <v>60</v>
      </c>
      <c r="B17" s="63">
        <v>2226</v>
      </c>
      <c r="C17" s="62">
        <v>1838</v>
      </c>
      <c r="D17" s="66" t="s">
        <v>67</v>
      </c>
      <c r="E17" s="74">
        <v>2056</v>
      </c>
      <c r="F17" s="74">
        <v>170</v>
      </c>
      <c r="G17" s="74">
        <f t="shared" si="0"/>
        <v>2226</v>
      </c>
      <c r="H17" s="74">
        <f t="shared" si="1"/>
        <v>1.2110990206746464</v>
      </c>
      <c r="I17" s="74"/>
      <c r="J17" s="74"/>
      <c r="K17" s="74">
        <f t="shared" si="2"/>
        <v>1.2110990206746464</v>
      </c>
    </row>
    <row r="18" spans="1:11">
      <c r="A18" s="30" t="s">
        <v>19</v>
      </c>
      <c r="B18" s="62">
        <v>169</v>
      </c>
      <c r="C18" s="62">
        <v>75</v>
      </c>
      <c r="D18" s="66" t="s">
        <v>50</v>
      </c>
      <c r="E18" s="74">
        <v>97</v>
      </c>
      <c r="F18" s="74">
        <v>72</v>
      </c>
      <c r="G18" s="74">
        <f t="shared" si="0"/>
        <v>169</v>
      </c>
      <c r="H18" s="74">
        <f t="shared" si="1"/>
        <v>2.2533333333333334</v>
      </c>
      <c r="I18" s="74"/>
      <c r="J18" s="74"/>
      <c r="K18" s="74">
        <f t="shared" si="2"/>
        <v>2.2533333333333334</v>
      </c>
    </row>
    <row r="19" spans="1:11">
      <c r="A19" s="30" t="s">
        <v>25</v>
      </c>
      <c r="B19" s="62">
        <v>699</v>
      </c>
      <c r="C19" s="62">
        <v>0</v>
      </c>
      <c r="D19" s="66" t="s">
        <v>52</v>
      </c>
      <c r="E19" s="74">
        <v>699</v>
      </c>
      <c r="F19" s="74">
        <v>0</v>
      </c>
      <c r="G19" s="74">
        <f t="shared" si="0"/>
        <v>699</v>
      </c>
      <c r="H19" s="74" t="e">
        <f>B19/C19</f>
        <v>#DIV/0!</v>
      </c>
      <c r="I19" s="74"/>
      <c r="J19" s="74"/>
      <c r="K19" s="74" t="e">
        <f t="shared" si="2"/>
        <v>#DIV/0!</v>
      </c>
    </row>
    <row r="20" spans="1:11">
      <c r="A20" s="30" t="s">
        <v>26</v>
      </c>
      <c r="B20" s="62">
        <v>1690</v>
      </c>
      <c r="C20" s="62">
        <v>167</v>
      </c>
      <c r="D20" s="66" t="s">
        <v>52</v>
      </c>
      <c r="E20" s="74">
        <v>1476</v>
      </c>
      <c r="F20" s="74">
        <v>214</v>
      </c>
      <c r="G20" s="74">
        <f t="shared" si="0"/>
        <v>1690</v>
      </c>
      <c r="H20" s="74">
        <f t="shared" si="1"/>
        <v>10.119760479041917</v>
      </c>
      <c r="I20" s="74"/>
      <c r="J20" s="74"/>
      <c r="K20" s="74">
        <f t="shared" si="2"/>
        <v>10.119760479041917</v>
      </c>
    </row>
    <row r="21" spans="1:11">
      <c r="A21" s="30" t="s">
        <v>27</v>
      </c>
      <c r="B21" s="62">
        <v>1400</v>
      </c>
      <c r="C21" s="62">
        <v>10</v>
      </c>
      <c r="D21" s="66" t="s">
        <v>52</v>
      </c>
      <c r="E21" s="74">
        <v>445</v>
      </c>
      <c r="F21" s="74">
        <v>955</v>
      </c>
      <c r="G21" s="74">
        <f>E21+F21</f>
        <v>1400</v>
      </c>
      <c r="H21" s="74">
        <f t="shared" si="1"/>
        <v>140</v>
      </c>
      <c r="I21" s="74"/>
      <c r="J21" s="74"/>
      <c r="K21" s="74">
        <f t="shared" si="2"/>
        <v>140</v>
      </c>
    </row>
    <row r="22" spans="1:11">
      <c r="A22" s="30" t="s">
        <v>28</v>
      </c>
      <c r="B22" s="62">
        <v>75</v>
      </c>
      <c r="C22" s="62">
        <v>3</v>
      </c>
      <c r="D22" s="66" t="s">
        <v>52</v>
      </c>
      <c r="E22" s="74">
        <v>16</v>
      </c>
      <c r="F22" s="74">
        <v>59</v>
      </c>
      <c r="G22" s="74">
        <f t="shared" si="0"/>
        <v>75</v>
      </c>
      <c r="H22" s="74">
        <f t="shared" si="1"/>
        <v>25</v>
      </c>
      <c r="I22" s="74"/>
      <c r="J22" s="74"/>
      <c r="K22" s="74">
        <f t="shared" si="2"/>
        <v>25</v>
      </c>
    </row>
    <row r="23" spans="1:11">
      <c r="A23" s="31" t="s">
        <v>61</v>
      </c>
      <c r="B23" s="64">
        <f>SUM(B19:B22)</f>
        <v>3864</v>
      </c>
      <c r="C23" s="64">
        <f>SUM(C19:C22)</f>
        <v>180</v>
      </c>
      <c r="D23" s="66"/>
      <c r="E23" s="74"/>
      <c r="F23" s="74"/>
      <c r="G23" s="74">
        <f t="shared" si="0"/>
        <v>0</v>
      </c>
      <c r="H23" s="74">
        <f t="shared" si="1"/>
        <v>21.466666666666665</v>
      </c>
      <c r="I23" s="74"/>
      <c r="J23" s="74"/>
      <c r="K23" s="74">
        <f t="shared" si="2"/>
        <v>21.466666666666665</v>
      </c>
    </row>
    <row r="24" spans="1:11">
      <c r="A24" s="30" t="s">
        <v>13</v>
      </c>
      <c r="B24" s="62">
        <v>5840</v>
      </c>
      <c r="C24" s="62">
        <v>650</v>
      </c>
      <c r="D24" s="66" t="s">
        <v>52</v>
      </c>
      <c r="E24" s="74">
        <v>5840</v>
      </c>
      <c r="F24" s="74">
        <v>0</v>
      </c>
      <c r="G24" s="74">
        <f t="shared" si="0"/>
        <v>5840</v>
      </c>
      <c r="H24" s="74">
        <f t="shared" si="1"/>
        <v>8.9846153846153847</v>
      </c>
      <c r="I24" s="74"/>
      <c r="J24" s="74"/>
      <c r="K24" s="74">
        <f t="shared" si="2"/>
        <v>8.9846153846153847</v>
      </c>
    </row>
    <row r="25" spans="1:11" s="2" customFormat="1">
      <c r="A25" s="30" t="s">
        <v>62</v>
      </c>
      <c r="B25" s="62">
        <v>560</v>
      </c>
      <c r="C25" s="62">
        <v>160</v>
      </c>
      <c r="D25" s="66" t="s">
        <v>52</v>
      </c>
      <c r="E25" s="2">
        <v>560</v>
      </c>
      <c r="F25" s="2">
        <v>0</v>
      </c>
      <c r="G25" s="74">
        <f t="shared" si="0"/>
        <v>560</v>
      </c>
      <c r="H25" s="74">
        <f t="shared" si="1"/>
        <v>3.5</v>
      </c>
      <c r="K25" s="74">
        <f t="shared" si="2"/>
        <v>3.5</v>
      </c>
    </row>
    <row r="26" spans="1:11">
      <c r="A26" s="30" t="s">
        <v>63</v>
      </c>
      <c r="B26" s="62">
        <v>1210</v>
      </c>
      <c r="C26" s="62">
        <v>600</v>
      </c>
      <c r="D26" s="66" t="s">
        <v>50</v>
      </c>
      <c r="E26" s="74">
        <v>390</v>
      </c>
      <c r="F26" s="74">
        <v>820</v>
      </c>
      <c r="G26" s="74">
        <f t="shared" si="0"/>
        <v>1210</v>
      </c>
      <c r="H26" s="74">
        <f t="shared" si="1"/>
        <v>2.0166666666666666</v>
      </c>
      <c r="I26" s="74"/>
      <c r="J26" s="74"/>
      <c r="K26" s="74">
        <f t="shared" si="2"/>
        <v>2.0166666666666666</v>
      </c>
    </row>
    <row r="27" spans="1:11">
      <c r="A27" s="30" t="s">
        <v>64</v>
      </c>
      <c r="B27" s="62">
        <v>19560</v>
      </c>
      <c r="C27" s="62">
        <v>1899</v>
      </c>
      <c r="D27" s="66" t="s">
        <v>52</v>
      </c>
      <c r="E27" s="74">
        <v>19560</v>
      </c>
      <c r="F27" s="74">
        <v>0</v>
      </c>
      <c r="G27" s="74">
        <f t="shared" si="0"/>
        <v>19560</v>
      </c>
      <c r="H27" s="74">
        <f t="shared" si="1"/>
        <v>10.300157977883096</v>
      </c>
      <c r="I27" s="74"/>
      <c r="J27" s="74"/>
      <c r="K27" s="74">
        <f t="shared" si="2"/>
        <v>10.300157977883096</v>
      </c>
    </row>
    <row r="28" spans="1:11">
      <c r="A28" s="36" t="s">
        <v>69</v>
      </c>
      <c r="B28" s="69">
        <f>SUM(B25:B27)</f>
        <v>21330</v>
      </c>
      <c r="C28" s="64">
        <f>SUM(C25:C27)</f>
        <v>2659</v>
      </c>
      <c r="D28" s="66"/>
      <c r="E28" s="74"/>
      <c r="F28" s="74"/>
      <c r="G28" s="74"/>
      <c r="H28" s="74"/>
      <c r="I28" s="74"/>
      <c r="J28" s="74"/>
      <c r="K28" s="74"/>
    </row>
    <row r="29" spans="1:11">
      <c r="A29" s="32" t="s">
        <v>65</v>
      </c>
      <c r="B29" s="67">
        <v>0</v>
      </c>
      <c r="C29" s="65">
        <v>0</v>
      </c>
      <c r="D29" s="66" t="s">
        <v>52</v>
      </c>
      <c r="E29" s="74">
        <v>0</v>
      </c>
      <c r="F29" s="74">
        <v>0</v>
      </c>
      <c r="G29" s="74">
        <v>0</v>
      </c>
      <c r="H29" s="74" t="e">
        <f t="shared" si="1"/>
        <v>#DIV/0!</v>
      </c>
      <c r="I29" s="74"/>
      <c r="J29" s="74"/>
      <c r="K29" s="74" t="e">
        <f t="shared" si="2"/>
        <v>#DIV/0!</v>
      </c>
    </row>
    <row r="30" spans="1:11">
      <c r="A30" s="32" t="s">
        <v>66</v>
      </c>
      <c r="B30" s="67">
        <v>600</v>
      </c>
      <c r="C30" s="65">
        <v>0</v>
      </c>
      <c r="D30" s="66" t="s">
        <v>52</v>
      </c>
      <c r="E30" s="74">
        <v>600</v>
      </c>
      <c r="F30" s="74">
        <v>0</v>
      </c>
      <c r="G30" s="74">
        <f t="shared" si="0"/>
        <v>600</v>
      </c>
      <c r="H30" s="74" t="e">
        <f t="shared" si="1"/>
        <v>#DIV/0!</v>
      </c>
      <c r="I30" s="74"/>
      <c r="J30" s="74"/>
      <c r="K30" s="74" t="e">
        <f t="shared" si="2"/>
        <v>#DIV/0!</v>
      </c>
    </row>
    <row r="31" spans="1:11">
      <c r="A31" s="30" t="s">
        <v>15</v>
      </c>
      <c r="B31" s="63">
        <v>113200</v>
      </c>
      <c r="C31" s="62">
        <v>13755</v>
      </c>
      <c r="D31" s="66" t="s">
        <v>52</v>
      </c>
      <c r="E31" s="74">
        <v>111200</v>
      </c>
      <c r="F31" s="74">
        <v>2000</v>
      </c>
      <c r="G31" s="74">
        <f t="shared" si="0"/>
        <v>113200</v>
      </c>
      <c r="H31" s="74">
        <f t="shared" si="1"/>
        <v>8.229734641948383</v>
      </c>
      <c r="I31" s="74"/>
      <c r="J31" s="74"/>
      <c r="K31" s="74">
        <f t="shared" si="2"/>
        <v>8.229734641948383</v>
      </c>
    </row>
    <row r="32" spans="1:11">
      <c r="A32" s="30" t="s">
        <v>16</v>
      </c>
      <c r="B32" s="62">
        <v>2455</v>
      </c>
      <c r="C32" s="62">
        <v>213</v>
      </c>
      <c r="D32" s="66" t="s">
        <v>52</v>
      </c>
      <c r="E32" s="74">
        <v>2270</v>
      </c>
      <c r="F32" s="74">
        <v>185</v>
      </c>
      <c r="G32" s="74">
        <f t="shared" si="0"/>
        <v>2455</v>
      </c>
      <c r="H32" s="74">
        <f t="shared" si="1"/>
        <v>11.525821596244132</v>
      </c>
      <c r="I32" s="74"/>
      <c r="J32" s="74"/>
      <c r="K32" s="74">
        <f t="shared" si="2"/>
        <v>11.525821596244132</v>
      </c>
    </row>
    <row r="33" spans="1:11" ht="15.75" thickBot="1">
      <c r="A33" s="33" t="s">
        <v>20</v>
      </c>
      <c r="B33" s="68">
        <v>0</v>
      </c>
      <c r="C33" s="68">
        <v>58</v>
      </c>
      <c r="D33" s="66" t="s">
        <v>52</v>
      </c>
      <c r="E33" s="74">
        <v>0</v>
      </c>
      <c r="F33" s="74">
        <v>0</v>
      </c>
      <c r="G33" s="74">
        <f t="shared" si="0"/>
        <v>0</v>
      </c>
      <c r="H33" s="74">
        <f t="shared" si="1"/>
        <v>0</v>
      </c>
      <c r="I33" s="74"/>
      <c r="J33" s="74"/>
      <c r="K33" s="74">
        <f t="shared" si="2"/>
        <v>0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900-000000000000}">
          <x14:formula1>
            <xm:f>'C:\Users\singleton_l\AppData\Local\Microsoft\Windows\INetCache\Content.Outlook\97L1JVBN\[SIT REP PPE STOCK LEVELS (3).xlsx]RAG RATING'!#REF!</xm:f>
          </x14:formula1>
          <xm:sqref>D17 D7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33"/>
  <sheetViews>
    <sheetView topLeftCell="A19" workbookViewId="0">
      <selection activeCell="A34" sqref="A34:XFD39"/>
    </sheetView>
  </sheetViews>
  <sheetFormatPr defaultColWidth="9.140625" defaultRowHeight="15"/>
  <cols>
    <col min="1" max="1" width="31.85546875" style="38" bestFit="1" customWidth="1"/>
    <col min="2" max="2" width="17" style="38" customWidth="1"/>
    <col min="3" max="3" width="17.42578125" style="38" customWidth="1"/>
    <col min="4" max="4" width="18.42578125" style="38" customWidth="1"/>
    <col min="5" max="5" width="0.140625" style="38" hidden="1" customWidth="1"/>
    <col min="6" max="6" width="14.42578125" style="38" hidden="1" customWidth="1"/>
    <col min="7" max="7" width="16.5703125" style="38" hidden="1" customWidth="1"/>
    <col min="8" max="8" width="9.140625" style="38" hidden="1" customWidth="1"/>
    <col min="9" max="9" width="11.5703125" style="38" hidden="1" customWidth="1"/>
    <col min="10" max="10" width="9.140625" style="38" hidden="1" customWidth="1"/>
    <col min="11" max="11" width="12.42578125" style="38" hidden="1" customWidth="1"/>
    <col min="12" max="12" width="0.140625" style="38" hidden="1" customWidth="1"/>
    <col min="13" max="16384" width="9.140625" style="38"/>
  </cols>
  <sheetData>
    <row r="1" spans="1:12" ht="15.75" thickBot="1">
      <c r="A1" s="4">
        <v>43963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2" customFormat="1" ht="71.099999999999994" customHeight="1">
      <c r="A2" s="27" t="s">
        <v>0</v>
      </c>
      <c r="B2" s="28" t="s">
        <v>1</v>
      </c>
      <c r="C2" s="28" t="s">
        <v>2</v>
      </c>
      <c r="D2" s="29" t="s">
        <v>46</v>
      </c>
      <c r="E2" s="39"/>
      <c r="F2" s="2" t="s">
        <v>47</v>
      </c>
      <c r="G2" s="2" t="s">
        <v>48</v>
      </c>
      <c r="H2" s="2" t="s">
        <v>49</v>
      </c>
    </row>
    <row r="3" spans="1:12">
      <c r="A3" s="30" t="s">
        <v>3</v>
      </c>
      <c r="B3" s="62">
        <v>22000</v>
      </c>
      <c r="C3" s="62">
        <v>16330</v>
      </c>
      <c r="D3" s="66" t="s">
        <v>68</v>
      </c>
      <c r="E3" s="6"/>
      <c r="F3" s="74">
        <v>17000</v>
      </c>
      <c r="G3" s="74">
        <v>5000</v>
      </c>
      <c r="H3" s="74">
        <f>F3+G3</f>
        <v>22000</v>
      </c>
      <c r="I3" s="74">
        <f>B3/C3</f>
        <v>1.3472137170851195</v>
      </c>
      <c r="J3" s="74" t="s">
        <v>34</v>
      </c>
      <c r="K3" s="74" t="s">
        <v>51</v>
      </c>
      <c r="L3" s="74">
        <f>B3/C3</f>
        <v>1.3472137170851195</v>
      </c>
    </row>
    <row r="4" spans="1:12" ht="30.95" customHeight="1">
      <c r="A4" s="30" t="s">
        <v>4</v>
      </c>
      <c r="B4" s="62">
        <v>361</v>
      </c>
      <c r="C4" s="62">
        <v>54</v>
      </c>
      <c r="D4" s="66" t="s">
        <v>52</v>
      </c>
      <c r="E4" s="40"/>
      <c r="F4" s="74">
        <v>327</v>
      </c>
      <c r="G4" s="74">
        <v>34</v>
      </c>
      <c r="H4" s="74">
        <f t="shared" ref="H4:H33" si="0">F4+G4</f>
        <v>361</v>
      </c>
      <c r="I4" s="74">
        <f t="shared" ref="I4:I33" si="1">B4/C4</f>
        <v>6.6851851851851851</v>
      </c>
      <c r="J4" s="74" t="s">
        <v>43</v>
      </c>
      <c r="K4" s="74" t="s">
        <v>53</v>
      </c>
      <c r="L4" s="74">
        <f t="shared" ref="L4:L33" si="2">B4/C4</f>
        <v>6.6851851851851851</v>
      </c>
    </row>
    <row r="5" spans="1:12">
      <c r="A5" s="30" t="s">
        <v>54</v>
      </c>
      <c r="B5" s="62">
        <v>10825</v>
      </c>
      <c r="C5" s="62">
        <v>3006</v>
      </c>
      <c r="D5" s="66" t="s">
        <v>50</v>
      </c>
      <c r="E5" s="41"/>
      <c r="F5" s="74">
        <v>9375</v>
      </c>
      <c r="G5" s="74">
        <v>1450</v>
      </c>
      <c r="H5" s="74">
        <f t="shared" si="0"/>
        <v>10825</v>
      </c>
      <c r="I5" s="74">
        <f t="shared" si="1"/>
        <v>3.6011310711909514</v>
      </c>
      <c r="J5" s="74" t="s">
        <v>44</v>
      </c>
      <c r="K5" s="74" t="s">
        <v>55</v>
      </c>
      <c r="L5" s="74">
        <f t="shared" si="2"/>
        <v>3.6011310711909514</v>
      </c>
    </row>
    <row r="6" spans="1:12">
      <c r="A6" s="30" t="s">
        <v>56</v>
      </c>
      <c r="B6" s="62">
        <v>16325</v>
      </c>
      <c r="C6" s="62">
        <v>0</v>
      </c>
      <c r="D6" s="66" t="s">
        <v>52</v>
      </c>
      <c r="E6" s="40"/>
      <c r="F6" s="74">
        <v>16325</v>
      </c>
      <c r="G6" s="74">
        <v>0</v>
      </c>
      <c r="H6" s="74">
        <f t="shared" si="0"/>
        <v>16325</v>
      </c>
      <c r="I6" s="74" t="e">
        <f t="shared" si="1"/>
        <v>#DIV/0!</v>
      </c>
      <c r="J6" s="74" t="s">
        <v>45</v>
      </c>
      <c r="K6" s="74" t="s">
        <v>57</v>
      </c>
      <c r="L6" s="74" t="e">
        <f t="shared" si="2"/>
        <v>#DIV/0!</v>
      </c>
    </row>
    <row r="7" spans="1:12">
      <c r="A7" s="30" t="s">
        <v>6</v>
      </c>
      <c r="B7" s="62">
        <v>31541</v>
      </c>
      <c r="C7" s="62">
        <v>626</v>
      </c>
      <c r="D7" s="66" t="s">
        <v>52</v>
      </c>
      <c r="E7" s="40"/>
      <c r="F7" s="74">
        <v>30150</v>
      </c>
      <c r="G7" s="74">
        <v>1391</v>
      </c>
      <c r="H7" s="74">
        <f t="shared" si="0"/>
        <v>31541</v>
      </c>
      <c r="I7" s="74">
        <f t="shared" si="1"/>
        <v>50.384984025559106</v>
      </c>
      <c r="J7" s="74"/>
      <c r="K7" s="74"/>
      <c r="L7" s="74">
        <f t="shared" si="2"/>
        <v>50.384984025559106</v>
      </c>
    </row>
    <row r="8" spans="1:12">
      <c r="A8" s="30" t="s">
        <v>7</v>
      </c>
      <c r="B8" s="62">
        <v>7793</v>
      </c>
      <c r="C8" s="62">
        <v>1339</v>
      </c>
      <c r="D8" s="66" t="s">
        <v>52</v>
      </c>
      <c r="E8" s="41"/>
      <c r="F8" s="74">
        <v>5020</v>
      </c>
      <c r="G8" s="74">
        <v>2773</v>
      </c>
      <c r="H8" s="74">
        <f t="shared" si="0"/>
        <v>7793</v>
      </c>
      <c r="I8" s="74">
        <f t="shared" si="1"/>
        <v>5.8200149365197911</v>
      </c>
      <c r="J8" s="74"/>
      <c r="K8" s="74"/>
      <c r="L8" s="74">
        <f t="shared" si="2"/>
        <v>5.8200149365197911</v>
      </c>
    </row>
    <row r="9" spans="1:12">
      <c r="A9" s="30" t="s">
        <v>8</v>
      </c>
      <c r="B9" s="62">
        <v>0</v>
      </c>
      <c r="C9" s="62">
        <v>0</v>
      </c>
      <c r="D9" s="66" t="s">
        <v>52</v>
      </c>
      <c r="E9" s="41"/>
      <c r="F9" s="74">
        <v>0</v>
      </c>
      <c r="G9" s="74">
        <v>0</v>
      </c>
      <c r="H9" s="74">
        <f t="shared" si="0"/>
        <v>0</v>
      </c>
      <c r="I9" s="74" t="e">
        <f t="shared" si="1"/>
        <v>#DIV/0!</v>
      </c>
      <c r="J9" s="74"/>
      <c r="K9" s="74"/>
      <c r="L9" s="74" t="e">
        <f t="shared" si="2"/>
        <v>#DIV/0!</v>
      </c>
    </row>
    <row r="10" spans="1:12">
      <c r="A10" s="30" t="s">
        <v>9</v>
      </c>
      <c r="B10" s="62">
        <v>30</v>
      </c>
      <c r="C10" s="62">
        <v>0</v>
      </c>
      <c r="D10" s="66" t="s">
        <v>52</v>
      </c>
      <c r="E10" s="41"/>
      <c r="F10" s="74">
        <v>30</v>
      </c>
      <c r="G10" s="74">
        <v>0</v>
      </c>
      <c r="H10" s="74">
        <f t="shared" si="0"/>
        <v>30</v>
      </c>
      <c r="I10" s="74" t="e">
        <f t="shared" si="1"/>
        <v>#DIV/0!</v>
      </c>
      <c r="J10" s="74"/>
      <c r="K10" s="34" t="s">
        <v>52</v>
      </c>
      <c r="L10" s="74" t="e">
        <f t="shared" si="2"/>
        <v>#DIV/0!</v>
      </c>
    </row>
    <row r="11" spans="1:12">
      <c r="A11" s="30" t="s">
        <v>21</v>
      </c>
      <c r="B11" s="62">
        <v>15200</v>
      </c>
      <c r="C11" s="62">
        <v>0</v>
      </c>
      <c r="D11" s="66" t="s">
        <v>52</v>
      </c>
      <c r="E11" s="41"/>
      <c r="F11" s="74">
        <v>15200</v>
      </c>
      <c r="G11" s="74">
        <v>0</v>
      </c>
      <c r="H11" s="74">
        <f t="shared" si="0"/>
        <v>15200</v>
      </c>
      <c r="I11" s="74" t="e">
        <f t="shared" si="1"/>
        <v>#DIV/0!</v>
      </c>
      <c r="J11" s="74"/>
      <c r="K11" s="74"/>
      <c r="L11" s="74" t="e">
        <f t="shared" si="2"/>
        <v>#DIV/0!</v>
      </c>
    </row>
    <row r="12" spans="1:12">
      <c r="A12" s="30" t="s">
        <v>22</v>
      </c>
      <c r="B12" s="62">
        <v>235400</v>
      </c>
      <c r="C12" s="62">
        <v>22780</v>
      </c>
      <c r="D12" s="66" t="s">
        <v>52</v>
      </c>
      <c r="E12" s="41"/>
      <c r="F12" s="74">
        <v>235400</v>
      </c>
      <c r="G12" s="74">
        <v>0</v>
      </c>
      <c r="H12" s="74">
        <f t="shared" si="0"/>
        <v>235400</v>
      </c>
      <c r="I12" s="74">
        <f t="shared" si="1"/>
        <v>10.333625987708515</v>
      </c>
      <c r="J12" s="74"/>
      <c r="K12" s="74"/>
      <c r="L12" s="74">
        <f t="shared" si="2"/>
        <v>10.333625987708515</v>
      </c>
    </row>
    <row r="13" spans="1:12">
      <c r="A13" s="30" t="s">
        <v>23</v>
      </c>
      <c r="B13" s="62">
        <v>182000</v>
      </c>
      <c r="C13" s="62">
        <v>41915</v>
      </c>
      <c r="D13" s="66" t="s">
        <v>52</v>
      </c>
      <c r="E13" s="41"/>
      <c r="F13" s="74">
        <v>182000</v>
      </c>
      <c r="G13" s="74">
        <v>0</v>
      </c>
      <c r="H13" s="74">
        <f t="shared" si="0"/>
        <v>182000</v>
      </c>
      <c r="I13" s="74">
        <f t="shared" si="1"/>
        <v>4.3421209590838599</v>
      </c>
      <c r="J13" s="74"/>
      <c r="K13" s="74"/>
      <c r="L13" s="74">
        <f t="shared" si="2"/>
        <v>4.3421209590838599</v>
      </c>
    </row>
    <row r="14" spans="1:12">
      <c r="A14" s="30" t="s">
        <v>24</v>
      </c>
      <c r="B14" s="62">
        <v>311000</v>
      </c>
      <c r="C14" s="62">
        <v>26425</v>
      </c>
      <c r="D14" s="66" t="s">
        <v>52</v>
      </c>
      <c r="E14" s="41"/>
      <c r="F14" s="74">
        <v>311000</v>
      </c>
      <c r="G14" s="74">
        <v>0</v>
      </c>
      <c r="H14" s="74">
        <f t="shared" si="0"/>
        <v>311000</v>
      </c>
      <c r="I14" s="74">
        <f t="shared" si="1"/>
        <v>11.769157994323557</v>
      </c>
      <c r="J14" s="74"/>
      <c r="K14" s="74"/>
      <c r="L14" s="74">
        <f t="shared" si="2"/>
        <v>11.769157994323557</v>
      </c>
    </row>
    <row r="15" spans="1:12" s="37" customFormat="1">
      <c r="A15" s="31" t="s">
        <v>58</v>
      </c>
      <c r="B15" s="64">
        <v>743600</v>
      </c>
      <c r="C15" s="64">
        <f>SUM(C12:C14)</f>
        <v>91120</v>
      </c>
      <c r="D15" s="70"/>
      <c r="E15" s="44"/>
      <c r="F15" s="86">
        <f>SUM(F11:F14)</f>
        <v>743600</v>
      </c>
      <c r="G15" s="86"/>
      <c r="H15" s="86">
        <f t="shared" si="0"/>
        <v>743600</v>
      </c>
      <c r="I15" s="86">
        <f t="shared" si="1"/>
        <v>8.1606672519754166</v>
      </c>
      <c r="J15" s="86"/>
      <c r="K15" s="86"/>
      <c r="L15" s="86">
        <f t="shared" si="2"/>
        <v>8.1606672519754166</v>
      </c>
    </row>
    <row r="16" spans="1:12">
      <c r="A16" s="30" t="s">
        <v>59</v>
      </c>
      <c r="B16" s="62">
        <v>4864</v>
      </c>
      <c r="C16" s="62">
        <v>300</v>
      </c>
      <c r="D16" s="66" t="s">
        <v>52</v>
      </c>
      <c r="E16" s="41"/>
      <c r="F16" s="74">
        <v>864</v>
      </c>
      <c r="G16" s="74">
        <v>0</v>
      </c>
      <c r="H16" s="74">
        <f t="shared" si="0"/>
        <v>864</v>
      </c>
      <c r="I16" s="74">
        <f t="shared" si="1"/>
        <v>16.213333333333335</v>
      </c>
      <c r="J16" s="74"/>
      <c r="K16" s="74"/>
      <c r="L16" s="74">
        <f t="shared" si="2"/>
        <v>16.213333333333335</v>
      </c>
    </row>
    <row r="17" spans="1:12">
      <c r="A17" s="30" t="s">
        <v>60</v>
      </c>
      <c r="B17" s="63">
        <v>6837</v>
      </c>
      <c r="C17" s="62">
        <v>1988</v>
      </c>
      <c r="D17" s="66" t="s">
        <v>52</v>
      </c>
      <c r="E17" s="41"/>
      <c r="F17" s="74">
        <v>2691</v>
      </c>
      <c r="G17" s="74">
        <v>146</v>
      </c>
      <c r="H17" s="74">
        <f t="shared" si="0"/>
        <v>2837</v>
      </c>
      <c r="I17" s="74">
        <f t="shared" si="1"/>
        <v>3.4391348088531188</v>
      </c>
      <c r="J17" s="74"/>
      <c r="K17" s="74"/>
      <c r="L17" s="74">
        <f t="shared" si="2"/>
        <v>3.4391348088531188</v>
      </c>
    </row>
    <row r="18" spans="1:12">
      <c r="A18" s="30" t="s">
        <v>19</v>
      </c>
      <c r="B18" s="62">
        <v>1069</v>
      </c>
      <c r="C18" s="62">
        <v>50</v>
      </c>
      <c r="D18" s="66" t="s">
        <v>52</v>
      </c>
      <c r="E18" s="41"/>
      <c r="F18" s="74">
        <v>997</v>
      </c>
      <c r="G18" s="74">
        <v>72</v>
      </c>
      <c r="H18" s="74">
        <f t="shared" si="0"/>
        <v>1069</v>
      </c>
      <c r="I18" s="74">
        <f t="shared" si="1"/>
        <v>21.38</v>
      </c>
      <c r="J18" s="74"/>
      <c r="K18" s="74"/>
      <c r="L18" s="74">
        <f t="shared" si="2"/>
        <v>21.38</v>
      </c>
    </row>
    <row r="19" spans="1:12">
      <c r="A19" s="30" t="s">
        <v>25</v>
      </c>
      <c r="B19" s="62">
        <v>788</v>
      </c>
      <c r="C19" s="62">
        <v>0</v>
      </c>
      <c r="D19" s="66" t="s">
        <v>52</v>
      </c>
      <c r="E19" s="40"/>
      <c r="F19" s="74">
        <v>788</v>
      </c>
      <c r="G19" s="74">
        <v>0</v>
      </c>
      <c r="H19" s="74">
        <f t="shared" si="0"/>
        <v>788</v>
      </c>
      <c r="I19" s="74" t="e">
        <f>B19/C19</f>
        <v>#DIV/0!</v>
      </c>
      <c r="J19" s="74"/>
      <c r="K19" s="74"/>
      <c r="L19" s="74" t="e">
        <f t="shared" si="2"/>
        <v>#DIV/0!</v>
      </c>
    </row>
    <row r="20" spans="1:12">
      <c r="A20" s="30" t="s">
        <v>26</v>
      </c>
      <c r="B20" s="62">
        <v>1613</v>
      </c>
      <c r="C20" s="62">
        <v>167</v>
      </c>
      <c r="D20" s="66" t="s">
        <v>52</v>
      </c>
      <c r="E20" s="40"/>
      <c r="F20" s="74">
        <v>1413</v>
      </c>
      <c r="G20" s="74">
        <v>200</v>
      </c>
      <c r="H20" s="74">
        <f t="shared" si="0"/>
        <v>1613</v>
      </c>
      <c r="I20" s="74">
        <f t="shared" si="1"/>
        <v>9.658682634730539</v>
      </c>
      <c r="J20" s="74"/>
      <c r="K20" s="74"/>
      <c r="L20" s="74">
        <f t="shared" si="2"/>
        <v>9.658682634730539</v>
      </c>
    </row>
    <row r="21" spans="1:12">
      <c r="A21" s="30" t="s">
        <v>27</v>
      </c>
      <c r="B21" s="62">
        <v>1253</v>
      </c>
      <c r="C21" s="62">
        <v>10</v>
      </c>
      <c r="D21" s="66" t="s">
        <v>52</v>
      </c>
      <c r="E21" s="40"/>
      <c r="F21" s="74">
        <v>448</v>
      </c>
      <c r="G21" s="74">
        <v>805</v>
      </c>
      <c r="H21" s="74">
        <f>F21+G21</f>
        <v>1253</v>
      </c>
      <c r="I21" s="74">
        <f t="shared" si="1"/>
        <v>125.3</v>
      </c>
      <c r="J21" s="74"/>
      <c r="K21" s="74"/>
      <c r="L21" s="74">
        <f t="shared" si="2"/>
        <v>125.3</v>
      </c>
    </row>
    <row r="22" spans="1:12">
      <c r="A22" s="30" t="s">
        <v>28</v>
      </c>
      <c r="B22" s="62">
        <v>69</v>
      </c>
      <c r="C22" s="62">
        <v>3</v>
      </c>
      <c r="D22" s="66" t="s">
        <v>52</v>
      </c>
      <c r="E22" s="40"/>
      <c r="F22" s="74">
        <v>10</v>
      </c>
      <c r="G22" s="74">
        <v>59</v>
      </c>
      <c r="H22" s="74">
        <f t="shared" si="0"/>
        <v>69</v>
      </c>
      <c r="I22" s="74">
        <f t="shared" si="1"/>
        <v>23</v>
      </c>
      <c r="J22" s="74"/>
      <c r="K22" s="74"/>
      <c r="L22" s="74">
        <f t="shared" si="2"/>
        <v>23</v>
      </c>
    </row>
    <row r="23" spans="1:12" s="37" customFormat="1">
      <c r="A23" s="31" t="s">
        <v>61</v>
      </c>
      <c r="B23" s="64">
        <v>3723</v>
      </c>
      <c r="C23" s="64">
        <f>SUM(C19:C22)</f>
        <v>180</v>
      </c>
      <c r="D23" s="70"/>
      <c r="E23" s="43"/>
      <c r="F23" s="86">
        <f>SUM(F19:F22)</f>
        <v>2659</v>
      </c>
      <c r="G23" s="86">
        <f>SUM(G19:G22)</f>
        <v>1064</v>
      </c>
      <c r="H23" s="86">
        <f t="shared" si="0"/>
        <v>3723</v>
      </c>
      <c r="I23" s="86">
        <f t="shared" si="1"/>
        <v>20.683333333333334</v>
      </c>
      <c r="J23" s="86"/>
      <c r="K23" s="86"/>
      <c r="L23" s="86">
        <f t="shared" si="2"/>
        <v>20.683333333333334</v>
      </c>
    </row>
    <row r="24" spans="1:12">
      <c r="A24" s="30" t="s">
        <v>13</v>
      </c>
      <c r="B24" s="62">
        <v>5840</v>
      </c>
      <c r="C24" s="62">
        <v>650</v>
      </c>
      <c r="D24" s="66" t="s">
        <v>52</v>
      </c>
      <c r="E24" s="41"/>
      <c r="F24" s="74">
        <v>5840</v>
      </c>
      <c r="G24" s="74">
        <v>0</v>
      </c>
      <c r="H24" s="74">
        <f t="shared" si="0"/>
        <v>5840</v>
      </c>
      <c r="I24" s="74">
        <f t="shared" si="1"/>
        <v>8.9846153846153847</v>
      </c>
      <c r="J24" s="74"/>
      <c r="K24" s="74"/>
      <c r="L24" s="74">
        <f t="shared" si="2"/>
        <v>8.9846153846153847</v>
      </c>
    </row>
    <row r="25" spans="1:12" s="2" customFormat="1">
      <c r="A25" s="30" t="s">
        <v>62</v>
      </c>
      <c r="B25" s="62">
        <v>560</v>
      </c>
      <c r="C25" s="62">
        <v>200</v>
      </c>
      <c r="D25" s="66" t="s">
        <v>52</v>
      </c>
      <c r="E25" s="41"/>
      <c r="F25" s="2">
        <v>560</v>
      </c>
      <c r="G25" s="2">
        <v>0</v>
      </c>
      <c r="H25" s="74">
        <f t="shared" si="0"/>
        <v>560</v>
      </c>
      <c r="I25" s="74">
        <f t="shared" si="1"/>
        <v>2.8</v>
      </c>
      <c r="L25" s="74">
        <f t="shared" si="2"/>
        <v>2.8</v>
      </c>
    </row>
    <row r="26" spans="1:12" ht="19.5" customHeight="1">
      <c r="A26" s="30" t="s">
        <v>63</v>
      </c>
      <c r="B26" s="62">
        <v>150</v>
      </c>
      <c r="C26" s="62">
        <v>700</v>
      </c>
      <c r="D26" s="66" t="s">
        <v>50</v>
      </c>
      <c r="E26" s="40"/>
      <c r="F26" s="74">
        <v>150</v>
      </c>
      <c r="G26" s="74">
        <v>0</v>
      </c>
      <c r="H26" s="74">
        <f t="shared" si="0"/>
        <v>150</v>
      </c>
      <c r="I26" s="74">
        <f t="shared" si="1"/>
        <v>0.21428571428571427</v>
      </c>
      <c r="J26" s="74"/>
      <c r="K26" s="74"/>
      <c r="L26" s="74">
        <f t="shared" si="2"/>
        <v>0.21428571428571427</v>
      </c>
    </row>
    <row r="27" spans="1:12">
      <c r="A27" s="30" t="s">
        <v>64</v>
      </c>
      <c r="B27" s="62">
        <v>21400</v>
      </c>
      <c r="C27" s="62">
        <v>1899</v>
      </c>
      <c r="D27" s="66" t="s">
        <v>52</v>
      </c>
      <c r="E27" s="6"/>
      <c r="F27" s="74">
        <v>20580</v>
      </c>
      <c r="G27" s="74">
        <v>820</v>
      </c>
      <c r="H27" s="74">
        <f t="shared" si="0"/>
        <v>21400</v>
      </c>
      <c r="I27" s="74">
        <f t="shared" si="1"/>
        <v>11.269088994207477</v>
      </c>
      <c r="J27" s="74"/>
      <c r="K27" s="74"/>
      <c r="L27" s="74">
        <f t="shared" si="2"/>
        <v>11.269088994207477</v>
      </c>
    </row>
    <row r="28" spans="1:12" s="37" customFormat="1">
      <c r="A28" s="36" t="s">
        <v>69</v>
      </c>
      <c r="B28" s="69">
        <f>SUM(B25:B27)</f>
        <v>22110</v>
      </c>
      <c r="C28" s="64">
        <f>SUM(C25:C27)</f>
        <v>2799</v>
      </c>
      <c r="D28" s="70"/>
      <c r="E28" s="42"/>
      <c r="F28" s="86">
        <f>SUM(F25:F27)</f>
        <v>21290</v>
      </c>
      <c r="G28" s="86">
        <f>SUM(G25:G27)</f>
        <v>820</v>
      </c>
      <c r="H28" s="86"/>
      <c r="I28" s="86"/>
      <c r="J28" s="86"/>
      <c r="K28" s="86"/>
      <c r="L28" s="86"/>
    </row>
    <row r="29" spans="1:12">
      <c r="A29" s="32" t="s">
        <v>65</v>
      </c>
      <c r="B29" s="67">
        <v>0</v>
      </c>
      <c r="C29" s="65">
        <v>0</v>
      </c>
      <c r="D29" s="66" t="s">
        <v>52</v>
      </c>
      <c r="E29" s="6"/>
      <c r="F29" s="74">
        <v>0</v>
      </c>
      <c r="G29" s="74">
        <v>0</v>
      </c>
      <c r="H29" s="74">
        <v>0</v>
      </c>
      <c r="I29" s="74" t="e">
        <f t="shared" si="1"/>
        <v>#DIV/0!</v>
      </c>
      <c r="J29" s="74"/>
      <c r="K29" s="74"/>
      <c r="L29" s="74" t="e">
        <f t="shared" si="2"/>
        <v>#DIV/0!</v>
      </c>
    </row>
    <row r="30" spans="1:12">
      <c r="A30" s="32" t="s">
        <v>66</v>
      </c>
      <c r="B30" s="67">
        <v>600</v>
      </c>
      <c r="C30" s="65">
        <v>0</v>
      </c>
      <c r="D30" s="66" t="s">
        <v>52</v>
      </c>
      <c r="E30" s="6"/>
      <c r="F30" s="74">
        <v>600</v>
      </c>
      <c r="G30" s="74">
        <v>0</v>
      </c>
      <c r="H30" s="74">
        <f t="shared" si="0"/>
        <v>600</v>
      </c>
      <c r="I30" s="74" t="e">
        <f t="shared" si="1"/>
        <v>#DIV/0!</v>
      </c>
      <c r="J30" s="74"/>
      <c r="K30" s="74"/>
      <c r="L30" s="74" t="e">
        <f t="shared" si="2"/>
        <v>#DIV/0!</v>
      </c>
    </row>
    <row r="31" spans="1:12">
      <c r="A31" s="30" t="s">
        <v>15</v>
      </c>
      <c r="B31" s="63">
        <v>112500</v>
      </c>
      <c r="C31" s="62">
        <v>13755</v>
      </c>
      <c r="D31" s="66" t="s">
        <v>52</v>
      </c>
      <c r="E31" s="6"/>
      <c r="F31" s="74">
        <v>112200</v>
      </c>
      <c r="G31" s="74">
        <v>300</v>
      </c>
      <c r="H31" s="74">
        <f t="shared" si="0"/>
        <v>112500</v>
      </c>
      <c r="I31" s="74">
        <f t="shared" si="1"/>
        <v>8.1788440567066516</v>
      </c>
      <c r="J31" s="74"/>
      <c r="K31" s="74"/>
      <c r="L31" s="74">
        <f t="shared" si="2"/>
        <v>8.1788440567066516</v>
      </c>
    </row>
    <row r="32" spans="1:12">
      <c r="A32" s="30" t="s">
        <v>16</v>
      </c>
      <c r="B32" s="62">
        <v>2777</v>
      </c>
      <c r="C32" s="62">
        <v>213</v>
      </c>
      <c r="D32" s="66" t="s">
        <v>52</v>
      </c>
      <c r="E32" s="40"/>
      <c r="F32" s="74">
        <v>2602</v>
      </c>
      <c r="G32" s="74">
        <v>175</v>
      </c>
      <c r="H32" s="74">
        <f t="shared" si="0"/>
        <v>2777</v>
      </c>
      <c r="I32" s="74">
        <f t="shared" si="1"/>
        <v>13.03755868544601</v>
      </c>
      <c r="J32" s="74"/>
      <c r="K32" s="74"/>
      <c r="L32" s="74">
        <f t="shared" si="2"/>
        <v>13.03755868544601</v>
      </c>
    </row>
    <row r="33" spans="1:12" ht="15.75" thickBot="1">
      <c r="A33" s="33" t="s">
        <v>20</v>
      </c>
      <c r="B33" s="68">
        <v>0</v>
      </c>
      <c r="C33" s="68">
        <v>58</v>
      </c>
      <c r="D33" s="66" t="s">
        <v>52</v>
      </c>
      <c r="E33" s="6"/>
      <c r="F33" s="74">
        <v>0</v>
      </c>
      <c r="G33" s="74">
        <v>0</v>
      </c>
      <c r="H33" s="74">
        <f t="shared" si="0"/>
        <v>0</v>
      </c>
      <c r="I33" s="74">
        <f t="shared" si="1"/>
        <v>0</v>
      </c>
      <c r="J33" s="74"/>
      <c r="K33" s="74"/>
      <c r="L33" s="74">
        <f t="shared" si="2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33"/>
  <sheetViews>
    <sheetView workbookViewId="0">
      <selection activeCell="E1" sqref="E1:F1048576"/>
    </sheetView>
  </sheetViews>
  <sheetFormatPr defaultColWidth="9.140625" defaultRowHeight="15"/>
  <cols>
    <col min="1" max="1" width="31.85546875" style="46" bestFit="1" customWidth="1"/>
    <col min="2" max="3" width="14" style="46" customWidth="1"/>
    <col min="4" max="4" width="18.42578125" style="46" customWidth="1"/>
    <col min="5" max="5" width="36.42578125" style="46" hidden="1" customWidth="1"/>
    <col min="6" max="6" width="9.140625" style="46" hidden="1" customWidth="1"/>
    <col min="7" max="7" width="8.5703125" style="46" hidden="1" customWidth="1"/>
    <col min="8" max="8" width="9.140625" style="46" hidden="1" customWidth="1"/>
    <col min="9" max="9" width="0.140625" style="46" hidden="1" customWidth="1"/>
    <col min="10" max="10" width="9.140625" style="46" hidden="1" customWidth="1"/>
    <col min="11" max="11" width="12.42578125" style="46" hidden="1" customWidth="1"/>
    <col min="12" max="12" width="0.140625" style="46" hidden="1" customWidth="1"/>
    <col min="13" max="16384" width="9.140625" style="46"/>
  </cols>
  <sheetData>
    <row r="1" spans="1:12" ht="19.5" thickBot="1">
      <c r="A1" s="49">
        <v>43964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2" customFormat="1" ht="71.099999999999994" customHeight="1">
      <c r="A2" s="27" t="s">
        <v>0</v>
      </c>
      <c r="B2" s="28" t="s">
        <v>1</v>
      </c>
      <c r="C2" s="28" t="s">
        <v>2</v>
      </c>
      <c r="D2" s="29" t="s">
        <v>46</v>
      </c>
      <c r="E2" s="39"/>
      <c r="F2" s="2" t="s">
        <v>47</v>
      </c>
      <c r="G2" s="2" t="s">
        <v>48</v>
      </c>
      <c r="H2" s="2" t="s">
        <v>49</v>
      </c>
    </row>
    <row r="3" spans="1:12">
      <c r="A3" s="30" t="s">
        <v>3</v>
      </c>
      <c r="B3" s="62">
        <v>50800</v>
      </c>
      <c r="C3" s="62">
        <v>16330</v>
      </c>
      <c r="D3" s="66" t="s">
        <v>52</v>
      </c>
      <c r="E3" s="6"/>
      <c r="F3" s="74">
        <v>42400</v>
      </c>
      <c r="G3" s="74">
        <v>8400</v>
      </c>
      <c r="H3" s="74">
        <f>F3+G3</f>
        <v>50800</v>
      </c>
      <c r="I3" s="74">
        <f>B3/C3</f>
        <v>3.1108389467238213</v>
      </c>
      <c r="J3" s="74" t="s">
        <v>34</v>
      </c>
      <c r="K3" s="74" t="s">
        <v>51</v>
      </c>
      <c r="L3" s="74">
        <f>B3/C3</f>
        <v>3.1108389467238213</v>
      </c>
    </row>
    <row r="4" spans="1:12" ht="30.95" customHeight="1">
      <c r="A4" s="30" t="s">
        <v>4</v>
      </c>
      <c r="B4" s="62">
        <v>371</v>
      </c>
      <c r="C4" s="62">
        <v>54</v>
      </c>
      <c r="D4" s="66" t="s">
        <v>52</v>
      </c>
      <c r="E4" s="40"/>
      <c r="F4" s="74">
        <v>337</v>
      </c>
      <c r="G4" s="74">
        <v>34</v>
      </c>
      <c r="H4" s="74">
        <f t="shared" ref="H4:H33" si="0">F4+G4</f>
        <v>371</v>
      </c>
      <c r="I4" s="74">
        <f t="shared" ref="I4:I33" si="1">B4/C4</f>
        <v>6.8703703703703702</v>
      </c>
      <c r="J4" s="74" t="s">
        <v>43</v>
      </c>
      <c r="K4" s="74" t="s">
        <v>53</v>
      </c>
      <c r="L4" s="74">
        <f t="shared" ref="L4:L33" si="2">B4/C4</f>
        <v>6.8703703703703702</v>
      </c>
    </row>
    <row r="5" spans="1:12">
      <c r="A5" s="30" t="s">
        <v>54</v>
      </c>
      <c r="B5" s="62">
        <v>9525</v>
      </c>
      <c r="C5" s="62">
        <v>3006</v>
      </c>
      <c r="D5" s="66" t="s">
        <v>52</v>
      </c>
      <c r="E5" s="41"/>
      <c r="F5" s="74">
        <v>8475</v>
      </c>
      <c r="G5" s="74">
        <v>1050</v>
      </c>
      <c r="H5" s="74">
        <f t="shared" si="0"/>
        <v>9525</v>
      </c>
      <c r="I5" s="74">
        <f t="shared" si="1"/>
        <v>3.1686626746506987</v>
      </c>
      <c r="J5" s="74" t="s">
        <v>44</v>
      </c>
      <c r="K5" s="74" t="s">
        <v>55</v>
      </c>
      <c r="L5" s="74">
        <f t="shared" si="2"/>
        <v>3.1686626746506987</v>
      </c>
    </row>
    <row r="6" spans="1:12">
      <c r="A6" s="30" t="s">
        <v>56</v>
      </c>
      <c r="B6" s="62">
        <v>16350</v>
      </c>
      <c r="C6" s="62">
        <v>0</v>
      </c>
      <c r="D6" s="66" t="s">
        <v>52</v>
      </c>
      <c r="E6" s="40"/>
      <c r="F6" s="74">
        <v>16350</v>
      </c>
      <c r="G6" s="74">
        <v>0</v>
      </c>
      <c r="H6" s="74">
        <f t="shared" si="0"/>
        <v>16350</v>
      </c>
      <c r="I6" s="74" t="e">
        <f t="shared" si="1"/>
        <v>#DIV/0!</v>
      </c>
      <c r="J6" s="74" t="s">
        <v>45</v>
      </c>
      <c r="K6" s="74" t="s">
        <v>57</v>
      </c>
      <c r="L6" s="74" t="e">
        <f t="shared" si="2"/>
        <v>#DIV/0!</v>
      </c>
    </row>
    <row r="7" spans="1:12">
      <c r="A7" s="30" t="s">
        <v>6</v>
      </c>
      <c r="B7" s="62">
        <v>31541</v>
      </c>
      <c r="C7" s="62">
        <v>626</v>
      </c>
      <c r="D7" s="66" t="s">
        <v>52</v>
      </c>
      <c r="E7" s="40"/>
      <c r="F7" s="74">
        <v>30150</v>
      </c>
      <c r="G7" s="74">
        <v>1391</v>
      </c>
      <c r="H7" s="74">
        <f t="shared" si="0"/>
        <v>31541</v>
      </c>
      <c r="I7" s="74">
        <f t="shared" si="1"/>
        <v>50.384984025559106</v>
      </c>
      <c r="J7" s="74"/>
      <c r="K7" s="74"/>
      <c r="L7" s="74">
        <f t="shared" si="2"/>
        <v>50.384984025559106</v>
      </c>
    </row>
    <row r="8" spans="1:12">
      <c r="A8" s="30" t="s">
        <v>7</v>
      </c>
      <c r="B8" s="62">
        <v>10518</v>
      </c>
      <c r="C8" s="62">
        <v>1339</v>
      </c>
      <c r="D8" s="66" t="s">
        <v>52</v>
      </c>
      <c r="E8" s="41"/>
      <c r="F8" s="74">
        <v>7860</v>
      </c>
      <c r="G8" s="74">
        <v>2658</v>
      </c>
      <c r="H8" s="74">
        <f t="shared" si="0"/>
        <v>10518</v>
      </c>
      <c r="I8" s="74">
        <f t="shared" si="1"/>
        <v>7.8551157580283792</v>
      </c>
      <c r="J8" s="74"/>
      <c r="K8" s="74"/>
      <c r="L8" s="74">
        <f t="shared" si="2"/>
        <v>7.8551157580283792</v>
      </c>
    </row>
    <row r="9" spans="1:12">
      <c r="A9" s="30" t="s">
        <v>8</v>
      </c>
      <c r="B9" s="62">
        <v>0</v>
      </c>
      <c r="C9" s="62">
        <v>0</v>
      </c>
      <c r="D9" s="66" t="s">
        <v>52</v>
      </c>
      <c r="E9" s="41"/>
      <c r="F9" s="74">
        <v>0</v>
      </c>
      <c r="G9" s="74">
        <v>0</v>
      </c>
      <c r="H9" s="74">
        <f t="shared" si="0"/>
        <v>0</v>
      </c>
      <c r="I9" s="74" t="e">
        <f t="shared" si="1"/>
        <v>#DIV/0!</v>
      </c>
      <c r="J9" s="74"/>
      <c r="K9" s="74"/>
      <c r="L9" s="74" t="e">
        <f t="shared" si="2"/>
        <v>#DIV/0!</v>
      </c>
    </row>
    <row r="10" spans="1:12">
      <c r="A10" s="30" t="s">
        <v>9</v>
      </c>
      <c r="B10" s="62">
        <v>30</v>
      </c>
      <c r="C10" s="62">
        <v>0</v>
      </c>
      <c r="D10" s="66" t="s">
        <v>52</v>
      </c>
      <c r="E10" s="41"/>
      <c r="F10" s="74">
        <v>30</v>
      </c>
      <c r="G10" s="74">
        <v>0</v>
      </c>
      <c r="H10" s="74">
        <f t="shared" si="0"/>
        <v>30</v>
      </c>
      <c r="I10" s="74" t="e">
        <f t="shared" si="1"/>
        <v>#DIV/0!</v>
      </c>
      <c r="J10" s="74"/>
      <c r="K10" s="34" t="s">
        <v>52</v>
      </c>
      <c r="L10" s="74" t="e">
        <f t="shared" si="2"/>
        <v>#DIV/0!</v>
      </c>
    </row>
    <row r="11" spans="1:12">
      <c r="A11" s="30" t="s">
        <v>21</v>
      </c>
      <c r="B11" s="62">
        <v>15200</v>
      </c>
      <c r="C11" s="62">
        <v>0</v>
      </c>
      <c r="D11" s="66" t="s">
        <v>52</v>
      </c>
      <c r="E11" s="41"/>
      <c r="F11" s="74">
        <v>15200</v>
      </c>
      <c r="G11" s="74">
        <v>0</v>
      </c>
      <c r="H11" s="74">
        <f t="shared" si="0"/>
        <v>15200</v>
      </c>
      <c r="I11" s="74" t="e">
        <f t="shared" si="1"/>
        <v>#DIV/0!</v>
      </c>
      <c r="J11" s="74"/>
      <c r="K11" s="74"/>
      <c r="L11" s="74" t="e">
        <f t="shared" si="2"/>
        <v>#DIV/0!</v>
      </c>
    </row>
    <row r="12" spans="1:12">
      <c r="A12" s="30" t="s">
        <v>22</v>
      </c>
      <c r="B12" s="62">
        <v>205800</v>
      </c>
      <c r="C12" s="62">
        <v>22780</v>
      </c>
      <c r="D12" s="66" t="s">
        <v>52</v>
      </c>
      <c r="E12" s="41"/>
      <c r="F12" s="74">
        <v>205800</v>
      </c>
      <c r="G12" s="74">
        <v>0</v>
      </c>
      <c r="H12" s="74">
        <f t="shared" si="0"/>
        <v>205800</v>
      </c>
      <c r="I12" s="74">
        <f t="shared" si="1"/>
        <v>9.0342405618964001</v>
      </c>
      <c r="J12" s="74"/>
      <c r="K12" s="74"/>
      <c r="L12" s="74">
        <f t="shared" si="2"/>
        <v>9.0342405618964001</v>
      </c>
    </row>
    <row r="13" spans="1:12">
      <c r="A13" s="30" t="s">
        <v>23</v>
      </c>
      <c r="B13" s="62">
        <v>140600</v>
      </c>
      <c r="C13" s="62">
        <v>41915</v>
      </c>
      <c r="D13" s="66" t="s">
        <v>52</v>
      </c>
      <c r="E13" s="41"/>
      <c r="F13" s="74">
        <v>140600</v>
      </c>
      <c r="G13" s="74">
        <v>0</v>
      </c>
      <c r="H13" s="74">
        <f t="shared" si="0"/>
        <v>140600</v>
      </c>
      <c r="I13" s="74">
        <f t="shared" si="1"/>
        <v>3.3544077299296196</v>
      </c>
      <c r="J13" s="74"/>
      <c r="K13" s="74"/>
      <c r="L13" s="74">
        <f t="shared" si="2"/>
        <v>3.3544077299296196</v>
      </c>
    </row>
    <row r="14" spans="1:12" ht="18.75">
      <c r="A14" s="30" t="s">
        <v>24</v>
      </c>
      <c r="B14" s="50">
        <v>300800</v>
      </c>
      <c r="C14" s="62">
        <v>26425</v>
      </c>
      <c r="D14" s="66" t="s">
        <v>52</v>
      </c>
      <c r="E14" s="41"/>
      <c r="F14" s="74">
        <v>300800</v>
      </c>
      <c r="G14" s="74">
        <v>0</v>
      </c>
      <c r="H14" s="74">
        <f t="shared" si="0"/>
        <v>300800</v>
      </c>
      <c r="I14" s="74">
        <f t="shared" si="1"/>
        <v>11.383159886471145</v>
      </c>
      <c r="J14" s="74"/>
      <c r="K14" s="74"/>
      <c r="L14" s="74">
        <f t="shared" si="2"/>
        <v>11.383159886471145</v>
      </c>
    </row>
    <row r="15" spans="1:12" s="45" customFormat="1">
      <c r="A15" s="31" t="s">
        <v>58</v>
      </c>
      <c r="B15" s="64">
        <f>SUM(B11:B14)</f>
        <v>662400</v>
      </c>
      <c r="C15" s="64">
        <f>SUM(C12:C14)</f>
        <v>91120</v>
      </c>
      <c r="D15" s="70"/>
      <c r="E15" s="44"/>
      <c r="F15" s="86">
        <f>SUM(F11:F14)</f>
        <v>662400</v>
      </c>
      <c r="G15" s="86"/>
      <c r="H15" s="86">
        <f t="shared" si="0"/>
        <v>662400</v>
      </c>
      <c r="I15" s="86">
        <f t="shared" si="1"/>
        <v>7.269534679543459</v>
      </c>
      <c r="J15" s="86"/>
      <c r="K15" s="86"/>
      <c r="L15" s="86">
        <f t="shared" si="2"/>
        <v>7.269534679543459</v>
      </c>
    </row>
    <row r="16" spans="1:12">
      <c r="A16" s="30" t="s">
        <v>59</v>
      </c>
      <c r="B16" s="62">
        <v>4968</v>
      </c>
      <c r="C16" s="62">
        <v>300</v>
      </c>
      <c r="D16" s="66" t="s">
        <v>52</v>
      </c>
      <c r="E16" s="41"/>
      <c r="F16" s="74">
        <v>4968</v>
      </c>
      <c r="G16" s="74"/>
      <c r="H16" s="74">
        <f t="shared" si="0"/>
        <v>4968</v>
      </c>
      <c r="I16" s="74">
        <f t="shared" si="1"/>
        <v>16.559999999999999</v>
      </c>
      <c r="J16" s="74"/>
      <c r="K16" s="74"/>
      <c r="L16" s="74">
        <f t="shared" si="2"/>
        <v>16.559999999999999</v>
      </c>
    </row>
    <row r="17" spans="1:12">
      <c r="A17" s="30" t="s">
        <v>60</v>
      </c>
      <c r="B17" s="63">
        <v>1380</v>
      </c>
      <c r="C17" s="62">
        <v>1863</v>
      </c>
      <c r="D17" s="66" t="s">
        <v>67</v>
      </c>
      <c r="E17" s="41"/>
      <c r="F17" s="74">
        <v>1280</v>
      </c>
      <c r="G17" s="74">
        <v>100</v>
      </c>
      <c r="H17" s="74">
        <f t="shared" si="0"/>
        <v>1380</v>
      </c>
      <c r="I17" s="74">
        <f t="shared" si="1"/>
        <v>0.7407407407407407</v>
      </c>
      <c r="J17" s="74"/>
      <c r="K17" s="74"/>
      <c r="L17" s="74">
        <f t="shared" si="2"/>
        <v>0.7407407407407407</v>
      </c>
    </row>
    <row r="18" spans="1:12">
      <c r="A18" s="30" t="s">
        <v>19</v>
      </c>
      <c r="B18" s="62">
        <v>1069</v>
      </c>
      <c r="C18" s="62">
        <v>50</v>
      </c>
      <c r="D18" s="66" t="s">
        <v>52</v>
      </c>
      <c r="E18" s="41"/>
      <c r="F18" s="74">
        <v>997</v>
      </c>
      <c r="G18" s="74">
        <v>72</v>
      </c>
      <c r="H18" s="74">
        <f t="shared" si="0"/>
        <v>1069</v>
      </c>
      <c r="I18" s="74">
        <f t="shared" si="1"/>
        <v>21.38</v>
      </c>
      <c r="J18" s="74"/>
      <c r="K18" s="74"/>
      <c r="L18" s="74">
        <f t="shared" si="2"/>
        <v>21.38</v>
      </c>
    </row>
    <row r="19" spans="1:12">
      <c r="A19" s="30" t="s">
        <v>25</v>
      </c>
      <c r="B19" s="62">
        <v>803</v>
      </c>
      <c r="C19" s="62">
        <v>0</v>
      </c>
      <c r="D19" s="66" t="s">
        <v>52</v>
      </c>
      <c r="E19" s="40"/>
      <c r="F19" s="74">
        <v>803</v>
      </c>
      <c r="G19" s="74">
        <v>0</v>
      </c>
      <c r="H19" s="74">
        <f t="shared" si="0"/>
        <v>803</v>
      </c>
      <c r="I19" s="74" t="e">
        <f>B19/C19</f>
        <v>#DIV/0!</v>
      </c>
      <c r="J19" s="74"/>
      <c r="K19" s="74"/>
      <c r="L19" s="74" t="e">
        <f t="shared" si="2"/>
        <v>#DIV/0!</v>
      </c>
    </row>
    <row r="20" spans="1:12">
      <c r="A20" s="30" t="s">
        <v>26</v>
      </c>
      <c r="B20" s="62">
        <v>1494</v>
      </c>
      <c r="C20" s="62">
        <v>167</v>
      </c>
      <c r="D20" s="66" t="s">
        <v>52</v>
      </c>
      <c r="E20" s="40"/>
      <c r="F20" s="74">
        <v>1299</v>
      </c>
      <c r="G20" s="74">
        <v>195</v>
      </c>
      <c r="H20" s="74">
        <f t="shared" si="0"/>
        <v>1494</v>
      </c>
      <c r="I20" s="74">
        <f t="shared" si="1"/>
        <v>8.9461077844311383</v>
      </c>
      <c r="J20" s="74"/>
      <c r="K20" s="74"/>
      <c r="L20" s="74">
        <f t="shared" si="2"/>
        <v>8.9461077844311383</v>
      </c>
    </row>
    <row r="21" spans="1:12">
      <c r="A21" s="30" t="s">
        <v>27</v>
      </c>
      <c r="B21" s="62">
        <v>1388</v>
      </c>
      <c r="C21" s="62">
        <v>10</v>
      </c>
      <c r="D21" s="66" t="s">
        <v>52</v>
      </c>
      <c r="E21" s="40"/>
      <c r="F21" s="74">
        <v>583</v>
      </c>
      <c r="G21" s="74">
        <v>805</v>
      </c>
      <c r="H21" s="74">
        <f>F21+G21</f>
        <v>1388</v>
      </c>
      <c r="I21" s="74">
        <f t="shared" si="1"/>
        <v>138.80000000000001</v>
      </c>
      <c r="J21" s="74"/>
      <c r="K21" s="74"/>
      <c r="L21" s="74">
        <f t="shared" si="2"/>
        <v>138.80000000000001</v>
      </c>
    </row>
    <row r="22" spans="1:12">
      <c r="A22" s="30" t="s">
        <v>28</v>
      </c>
      <c r="B22" s="62">
        <v>65</v>
      </c>
      <c r="C22" s="62">
        <v>3</v>
      </c>
      <c r="D22" s="66" t="s">
        <v>52</v>
      </c>
      <c r="E22" s="40"/>
      <c r="F22" s="74">
        <v>6</v>
      </c>
      <c r="G22" s="74">
        <v>59</v>
      </c>
      <c r="H22" s="74">
        <f t="shared" si="0"/>
        <v>65</v>
      </c>
      <c r="I22" s="74">
        <f t="shared" si="1"/>
        <v>21.666666666666668</v>
      </c>
      <c r="J22" s="74"/>
      <c r="K22" s="74"/>
      <c r="L22" s="74">
        <f t="shared" si="2"/>
        <v>21.666666666666668</v>
      </c>
    </row>
    <row r="23" spans="1:12" s="45" customFormat="1">
      <c r="A23" s="31" t="s">
        <v>61</v>
      </c>
      <c r="B23" s="64">
        <v>3750</v>
      </c>
      <c r="C23" s="64">
        <f>SUM(C19:C22)</f>
        <v>180</v>
      </c>
      <c r="D23" s="70"/>
      <c r="E23" s="43"/>
      <c r="F23" s="86">
        <f>SUM(F19:F22)</f>
        <v>2691</v>
      </c>
      <c r="G23" s="86">
        <f>SUM(G19:G22)</f>
        <v>1059</v>
      </c>
      <c r="H23" s="86">
        <f t="shared" si="0"/>
        <v>3750</v>
      </c>
      <c r="I23" s="86">
        <f t="shared" si="1"/>
        <v>20.833333333333332</v>
      </c>
      <c r="J23" s="86"/>
      <c r="K23" s="86"/>
      <c r="L23" s="86">
        <f t="shared" si="2"/>
        <v>20.833333333333332</v>
      </c>
    </row>
    <row r="24" spans="1:12">
      <c r="A24" s="30" t="s">
        <v>13</v>
      </c>
      <c r="B24" s="62">
        <v>5840</v>
      </c>
      <c r="C24" s="62">
        <v>650</v>
      </c>
      <c r="D24" s="66" t="s">
        <v>52</v>
      </c>
      <c r="E24" s="41"/>
      <c r="F24" s="74">
        <v>5840</v>
      </c>
      <c r="G24" s="74">
        <v>0</v>
      </c>
      <c r="H24" s="74">
        <f t="shared" si="0"/>
        <v>5840</v>
      </c>
      <c r="I24" s="74">
        <f t="shared" si="1"/>
        <v>8.9846153846153847</v>
      </c>
      <c r="J24" s="74"/>
      <c r="K24" s="74"/>
      <c r="L24" s="74">
        <f t="shared" si="2"/>
        <v>8.9846153846153847</v>
      </c>
    </row>
    <row r="25" spans="1:12" s="2" customFormat="1">
      <c r="A25" s="30" t="s">
        <v>62</v>
      </c>
      <c r="B25" s="62">
        <v>320</v>
      </c>
      <c r="C25" s="62">
        <v>160</v>
      </c>
      <c r="D25" s="66" t="s">
        <v>50</v>
      </c>
      <c r="E25" s="41"/>
      <c r="F25" s="2">
        <v>320</v>
      </c>
      <c r="G25" s="2">
        <v>0</v>
      </c>
      <c r="H25" s="74">
        <f t="shared" si="0"/>
        <v>320</v>
      </c>
      <c r="I25" s="74">
        <f t="shared" si="1"/>
        <v>2</v>
      </c>
      <c r="L25" s="74">
        <f t="shared" si="2"/>
        <v>2</v>
      </c>
    </row>
    <row r="26" spans="1:12" ht="19.5" customHeight="1">
      <c r="A26" s="30" t="s">
        <v>63</v>
      </c>
      <c r="B26" s="62">
        <v>500</v>
      </c>
      <c r="C26" s="62">
        <v>600</v>
      </c>
      <c r="D26" s="66" t="s">
        <v>67</v>
      </c>
      <c r="E26" s="40"/>
      <c r="F26" s="74">
        <v>500</v>
      </c>
      <c r="G26" s="74">
        <v>0</v>
      </c>
      <c r="H26" s="74">
        <f t="shared" si="0"/>
        <v>500</v>
      </c>
      <c r="I26" s="74">
        <f t="shared" si="1"/>
        <v>0.83333333333333337</v>
      </c>
      <c r="J26" s="74"/>
      <c r="K26" s="74"/>
      <c r="L26" s="74">
        <f t="shared" si="2"/>
        <v>0.83333333333333337</v>
      </c>
    </row>
    <row r="27" spans="1:12">
      <c r="A27" s="30" t="s">
        <v>64</v>
      </c>
      <c r="B27" s="62">
        <v>20540</v>
      </c>
      <c r="C27" s="62">
        <v>1899</v>
      </c>
      <c r="D27" s="66" t="s">
        <v>52</v>
      </c>
      <c r="E27" s="6"/>
      <c r="F27" s="74">
        <v>19760</v>
      </c>
      <c r="G27" s="74">
        <v>780</v>
      </c>
      <c r="H27" s="74">
        <f t="shared" si="0"/>
        <v>20540</v>
      </c>
      <c r="I27" s="74">
        <f t="shared" si="1"/>
        <v>10.81621906266456</v>
      </c>
      <c r="J27" s="74"/>
      <c r="K27" s="74"/>
      <c r="L27" s="74">
        <f t="shared" si="2"/>
        <v>10.81621906266456</v>
      </c>
    </row>
    <row r="28" spans="1:12" s="45" customFormat="1">
      <c r="A28" s="36" t="s">
        <v>69</v>
      </c>
      <c r="B28" s="69">
        <f>SUM(B25:B27)</f>
        <v>21360</v>
      </c>
      <c r="C28" s="64">
        <f>SUM(C25:C27)</f>
        <v>2659</v>
      </c>
      <c r="D28" s="70"/>
      <c r="E28" s="42"/>
      <c r="F28" s="86">
        <f>SUM(F25:F27)</f>
        <v>20580</v>
      </c>
      <c r="G28" s="86">
        <f>SUM(G25:G27)</f>
        <v>780</v>
      </c>
      <c r="H28" s="86">
        <f>F28+G28</f>
        <v>21360</v>
      </c>
      <c r="I28" s="86"/>
      <c r="J28" s="86"/>
      <c r="K28" s="86"/>
      <c r="L28" s="86"/>
    </row>
    <row r="29" spans="1:12">
      <c r="A29" s="32" t="s">
        <v>65</v>
      </c>
      <c r="B29" s="67">
        <v>0</v>
      </c>
      <c r="C29" s="65">
        <v>0</v>
      </c>
      <c r="D29" s="66" t="s">
        <v>52</v>
      </c>
      <c r="E29" s="6"/>
      <c r="F29" s="74">
        <v>0</v>
      </c>
      <c r="G29" s="74">
        <v>0</v>
      </c>
      <c r="H29" s="74">
        <v>0</v>
      </c>
      <c r="I29" s="74" t="e">
        <f t="shared" si="1"/>
        <v>#DIV/0!</v>
      </c>
      <c r="J29" s="74"/>
      <c r="K29" s="74"/>
      <c r="L29" s="74" t="e">
        <f t="shared" si="2"/>
        <v>#DIV/0!</v>
      </c>
    </row>
    <row r="30" spans="1:12">
      <c r="A30" s="32" t="s">
        <v>66</v>
      </c>
      <c r="B30" s="67">
        <v>600</v>
      </c>
      <c r="C30" s="65">
        <v>0</v>
      </c>
      <c r="D30" s="66" t="s">
        <v>52</v>
      </c>
      <c r="E30" s="6"/>
      <c r="F30" s="74">
        <v>600</v>
      </c>
      <c r="G30" s="74">
        <v>0</v>
      </c>
      <c r="H30" s="74">
        <f t="shared" si="0"/>
        <v>600</v>
      </c>
      <c r="I30" s="74" t="e">
        <f t="shared" si="1"/>
        <v>#DIV/0!</v>
      </c>
      <c r="J30" s="74"/>
      <c r="K30" s="74"/>
      <c r="L30" s="74" t="e">
        <f t="shared" si="2"/>
        <v>#DIV/0!</v>
      </c>
    </row>
    <row r="31" spans="1:12">
      <c r="A31" s="30" t="s">
        <v>15</v>
      </c>
      <c r="B31" s="63">
        <v>107925</v>
      </c>
      <c r="C31" s="62">
        <v>13755</v>
      </c>
      <c r="D31" s="66" t="s">
        <v>52</v>
      </c>
      <c r="E31" s="6"/>
      <c r="F31" s="74">
        <v>63850</v>
      </c>
      <c r="G31" s="74">
        <v>2500</v>
      </c>
      <c r="H31" s="74">
        <f>F31+G32</f>
        <v>64025</v>
      </c>
      <c r="I31" s="74">
        <f t="shared" si="1"/>
        <v>7.8462377317339147</v>
      </c>
      <c r="J31" s="74"/>
      <c r="K31" s="74"/>
      <c r="L31" s="74">
        <f t="shared" si="2"/>
        <v>7.8462377317339147</v>
      </c>
    </row>
    <row r="32" spans="1:12">
      <c r="A32" s="30" t="s">
        <v>16</v>
      </c>
      <c r="B32" s="62">
        <v>2625</v>
      </c>
      <c r="C32" s="62">
        <v>213</v>
      </c>
      <c r="D32" s="66" t="s">
        <v>52</v>
      </c>
      <c r="E32" s="40"/>
      <c r="F32" s="74">
        <v>2450</v>
      </c>
      <c r="G32" s="74">
        <v>175</v>
      </c>
      <c r="H32" s="74" t="e">
        <f>F32+#REF!</f>
        <v>#REF!</v>
      </c>
      <c r="I32" s="74">
        <f t="shared" si="1"/>
        <v>12.32394366197183</v>
      </c>
      <c r="J32" s="74"/>
      <c r="K32" s="74"/>
      <c r="L32" s="74">
        <f t="shared" si="2"/>
        <v>12.32394366197183</v>
      </c>
    </row>
    <row r="33" spans="1:12" ht="15.75" thickBot="1">
      <c r="A33" s="33" t="s">
        <v>20</v>
      </c>
      <c r="B33" s="68">
        <v>0</v>
      </c>
      <c r="C33" s="68">
        <v>58</v>
      </c>
      <c r="D33" s="66" t="s">
        <v>52</v>
      </c>
      <c r="E33" s="6"/>
      <c r="F33" s="74">
        <v>0</v>
      </c>
      <c r="G33" s="74">
        <v>0</v>
      </c>
      <c r="H33" s="74">
        <f t="shared" si="0"/>
        <v>0</v>
      </c>
      <c r="I33" s="74">
        <f t="shared" si="1"/>
        <v>0</v>
      </c>
      <c r="J33" s="74"/>
      <c r="K33" s="74"/>
      <c r="L33" s="74">
        <f t="shared" si="2"/>
        <v>0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0000000}">
          <x14:formula1>
            <xm:f>'C:\Users\singleton_l\AppData\Local\Microsoft\Windows\INetCache\Content.Outlook\97L1JVBN\[SIT REP PPE STOCK LEVELS (3).xlsx]RAG RATING'!#REF!</xm:f>
          </x14:formula1>
          <xm:sqref>D17 D26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D33"/>
  <sheetViews>
    <sheetView topLeftCell="A16" zoomScaleNormal="100" workbookViewId="0">
      <selection activeCell="A34" sqref="A34:XFD39"/>
    </sheetView>
  </sheetViews>
  <sheetFormatPr defaultColWidth="9.140625" defaultRowHeight="15"/>
  <cols>
    <col min="1" max="1" width="31.85546875" style="48" bestFit="1" customWidth="1"/>
    <col min="2" max="2" width="11.85546875" style="48" customWidth="1"/>
    <col min="3" max="3" width="13.140625" style="48" customWidth="1"/>
    <col min="4" max="4" width="11.85546875" style="48" customWidth="1"/>
    <col min="5" max="16384" width="9.140625" style="48"/>
  </cols>
  <sheetData>
    <row r="1" spans="1:4" ht="19.5" thickBot="1">
      <c r="A1" s="49">
        <v>43965</v>
      </c>
      <c r="B1" s="74"/>
      <c r="C1" s="74"/>
      <c r="D1" s="74"/>
    </row>
    <row r="2" spans="1:4" s="2" customFormat="1" ht="71.099999999999994" customHeight="1">
      <c r="A2" s="27" t="s">
        <v>0</v>
      </c>
      <c r="B2" s="28" t="s">
        <v>1</v>
      </c>
      <c r="C2" s="28" t="s">
        <v>2</v>
      </c>
      <c r="D2" s="29" t="s">
        <v>46</v>
      </c>
    </row>
    <row r="3" spans="1:4">
      <c r="A3" s="30" t="s">
        <v>3</v>
      </c>
      <c r="B3" s="62">
        <v>50400</v>
      </c>
      <c r="C3" s="62">
        <v>15830</v>
      </c>
      <c r="D3" s="66" t="s">
        <v>52</v>
      </c>
    </row>
    <row r="4" spans="1:4" ht="30.95" customHeight="1">
      <c r="A4" s="30" t="s">
        <v>4</v>
      </c>
      <c r="B4" s="62">
        <v>395</v>
      </c>
      <c r="C4" s="62">
        <v>54</v>
      </c>
      <c r="D4" s="66" t="s">
        <v>52</v>
      </c>
    </row>
    <row r="5" spans="1:4">
      <c r="A5" s="30" t="s">
        <v>54</v>
      </c>
      <c r="B5" s="62">
        <v>11175</v>
      </c>
      <c r="C5" s="62">
        <v>3130</v>
      </c>
      <c r="D5" s="66" t="s">
        <v>52</v>
      </c>
    </row>
    <row r="6" spans="1:4">
      <c r="A6" s="30" t="s">
        <v>56</v>
      </c>
      <c r="B6" s="62">
        <v>14625</v>
      </c>
      <c r="C6" s="62">
        <v>0</v>
      </c>
      <c r="D6" s="66" t="s">
        <v>52</v>
      </c>
    </row>
    <row r="7" spans="1:4">
      <c r="A7" s="30" t="s">
        <v>6</v>
      </c>
      <c r="B7" s="62">
        <v>0</v>
      </c>
      <c r="C7" s="62">
        <v>613</v>
      </c>
      <c r="D7" s="66" t="s">
        <v>67</v>
      </c>
    </row>
    <row r="8" spans="1:4">
      <c r="A8" s="30" t="s">
        <v>7</v>
      </c>
      <c r="B8" s="62">
        <v>10940</v>
      </c>
      <c r="C8" s="62">
        <v>1459</v>
      </c>
      <c r="D8" s="66" t="s">
        <v>52</v>
      </c>
    </row>
    <row r="9" spans="1:4">
      <c r="A9" s="30" t="s">
        <v>8</v>
      </c>
      <c r="B9" s="62">
        <v>0</v>
      </c>
      <c r="C9" s="62">
        <v>0</v>
      </c>
      <c r="D9" s="66" t="s">
        <v>52</v>
      </c>
    </row>
    <row r="10" spans="1:4">
      <c r="A10" s="30" t="s">
        <v>9</v>
      </c>
      <c r="B10" s="62">
        <v>174</v>
      </c>
      <c r="C10" s="62">
        <v>0</v>
      </c>
      <c r="D10" s="66" t="s">
        <v>52</v>
      </c>
    </row>
    <row r="11" spans="1:4">
      <c r="A11" s="30" t="s">
        <v>21</v>
      </c>
      <c r="B11" s="62">
        <v>15200</v>
      </c>
      <c r="C11" s="62">
        <v>0</v>
      </c>
      <c r="D11" s="66" t="s">
        <v>52</v>
      </c>
    </row>
    <row r="12" spans="1:4">
      <c r="A12" s="30" t="s">
        <v>22</v>
      </c>
      <c r="B12" s="62">
        <v>177000</v>
      </c>
      <c r="C12" s="62">
        <v>22880</v>
      </c>
      <c r="D12" s="66" t="s">
        <v>52</v>
      </c>
    </row>
    <row r="13" spans="1:4">
      <c r="A13" s="30" t="s">
        <v>23</v>
      </c>
      <c r="B13" s="62">
        <v>133000</v>
      </c>
      <c r="C13" s="62">
        <v>42115</v>
      </c>
      <c r="D13" s="66" t="s">
        <v>52</v>
      </c>
    </row>
    <row r="14" spans="1:4" ht="18.75">
      <c r="A14" s="30" t="s">
        <v>24</v>
      </c>
      <c r="B14" s="50">
        <v>274000</v>
      </c>
      <c r="C14" s="62">
        <v>26525</v>
      </c>
      <c r="D14" s="66" t="s">
        <v>52</v>
      </c>
    </row>
    <row r="15" spans="1:4" s="47" customFormat="1">
      <c r="A15" s="31" t="s">
        <v>58</v>
      </c>
      <c r="B15" s="64">
        <v>599374</v>
      </c>
      <c r="C15" s="64">
        <f>SUM(C12:C14)</f>
        <v>91520</v>
      </c>
      <c r="D15" s="70"/>
    </row>
    <row r="16" spans="1:4">
      <c r="A16" s="30" t="s">
        <v>59</v>
      </c>
      <c r="B16" s="62">
        <v>4032</v>
      </c>
      <c r="C16" s="62">
        <v>500</v>
      </c>
      <c r="D16" s="66" t="s">
        <v>52</v>
      </c>
    </row>
    <row r="17" spans="1:4">
      <c r="A17" s="30" t="s">
        <v>60</v>
      </c>
      <c r="B17" s="63">
        <v>4218</v>
      </c>
      <c r="C17" s="62">
        <v>1673</v>
      </c>
      <c r="D17" s="66" t="s">
        <v>67</v>
      </c>
    </row>
    <row r="18" spans="1:4">
      <c r="A18" s="30" t="s">
        <v>19</v>
      </c>
      <c r="B18" s="62">
        <v>869</v>
      </c>
      <c r="C18" s="62">
        <v>200</v>
      </c>
      <c r="D18" s="66" t="s">
        <v>52</v>
      </c>
    </row>
    <row r="19" spans="1:4">
      <c r="A19" s="30" t="s">
        <v>25</v>
      </c>
      <c r="B19" s="62">
        <v>803</v>
      </c>
      <c r="C19" s="62">
        <v>0</v>
      </c>
      <c r="D19" s="66" t="s">
        <v>52</v>
      </c>
    </row>
    <row r="20" spans="1:4">
      <c r="A20" s="30" t="s">
        <v>26</v>
      </c>
      <c r="B20" s="62">
        <v>1408</v>
      </c>
      <c r="C20" s="62">
        <v>173</v>
      </c>
      <c r="D20" s="66" t="s">
        <v>52</v>
      </c>
    </row>
    <row r="21" spans="1:4">
      <c r="A21" s="30" t="s">
        <v>27</v>
      </c>
      <c r="B21" s="62">
        <v>1381</v>
      </c>
      <c r="C21" s="62">
        <v>18</v>
      </c>
      <c r="D21" s="66" t="s">
        <v>52</v>
      </c>
    </row>
    <row r="22" spans="1:4">
      <c r="A22" s="30" t="s">
        <v>28</v>
      </c>
      <c r="B22" s="62">
        <v>65</v>
      </c>
      <c r="C22" s="62">
        <v>3</v>
      </c>
      <c r="D22" s="66" t="s">
        <v>52</v>
      </c>
    </row>
    <row r="23" spans="1:4" s="47" customFormat="1">
      <c r="A23" s="31" t="s">
        <v>61</v>
      </c>
      <c r="B23" s="64">
        <v>3657</v>
      </c>
      <c r="C23" s="64">
        <f>SUM(C19:C22)</f>
        <v>194</v>
      </c>
      <c r="D23" s="70"/>
    </row>
    <row r="24" spans="1:4">
      <c r="A24" s="30" t="s">
        <v>13</v>
      </c>
      <c r="B24" s="62">
        <v>5840</v>
      </c>
      <c r="C24" s="62">
        <v>650</v>
      </c>
      <c r="D24" s="66" t="s">
        <v>52</v>
      </c>
    </row>
    <row r="25" spans="1:4" s="2" customFormat="1">
      <c r="A25" s="30" t="s">
        <v>62</v>
      </c>
      <c r="B25" s="62">
        <v>320</v>
      </c>
      <c r="C25" s="62">
        <v>240</v>
      </c>
      <c r="D25" s="66" t="s">
        <v>50</v>
      </c>
    </row>
    <row r="26" spans="1:4" ht="19.5" customHeight="1">
      <c r="A26" s="30" t="s">
        <v>63</v>
      </c>
      <c r="B26" s="62">
        <v>4520</v>
      </c>
      <c r="C26" s="62">
        <v>1215</v>
      </c>
      <c r="D26" s="66" t="s">
        <v>52</v>
      </c>
    </row>
    <row r="27" spans="1:4">
      <c r="A27" s="30" t="s">
        <v>64</v>
      </c>
      <c r="B27" s="62">
        <v>18760</v>
      </c>
      <c r="C27" s="62">
        <v>1460</v>
      </c>
      <c r="D27" s="66" t="s">
        <v>52</v>
      </c>
    </row>
    <row r="28" spans="1:4" s="47" customFormat="1">
      <c r="A28" s="36" t="s">
        <v>69</v>
      </c>
      <c r="B28" s="69">
        <v>23600</v>
      </c>
      <c r="C28" s="64">
        <v>2915</v>
      </c>
      <c r="D28" s="70"/>
    </row>
    <row r="29" spans="1:4">
      <c r="A29" s="32" t="s">
        <v>65</v>
      </c>
      <c r="B29" s="67">
        <v>0</v>
      </c>
      <c r="C29" s="65">
        <v>0</v>
      </c>
      <c r="D29" s="66" t="s">
        <v>52</v>
      </c>
    </row>
    <row r="30" spans="1:4">
      <c r="A30" s="32" t="s">
        <v>66</v>
      </c>
      <c r="B30" s="67">
        <v>750</v>
      </c>
      <c r="C30" s="65">
        <v>0</v>
      </c>
      <c r="D30" s="66" t="s">
        <v>52</v>
      </c>
    </row>
    <row r="31" spans="1:4">
      <c r="A31" s="30" t="s">
        <v>15</v>
      </c>
      <c r="B31" s="63">
        <v>44675</v>
      </c>
      <c r="C31" s="62">
        <v>13805</v>
      </c>
      <c r="D31" s="66" t="s">
        <v>52</v>
      </c>
    </row>
    <row r="32" spans="1:4">
      <c r="A32" s="30" t="s">
        <v>16</v>
      </c>
      <c r="B32" s="62">
        <v>2145</v>
      </c>
      <c r="C32" s="62">
        <v>218</v>
      </c>
      <c r="D32" s="66" t="s">
        <v>52</v>
      </c>
    </row>
    <row r="33" spans="1:4" ht="15.75" thickBot="1">
      <c r="A33" s="33" t="s">
        <v>20</v>
      </c>
      <c r="B33" s="68">
        <v>0</v>
      </c>
      <c r="C33" s="68">
        <v>58</v>
      </c>
      <c r="D33" s="66" t="s">
        <v>52</v>
      </c>
    </row>
  </sheetData>
  <pageMargins left="0.7" right="0.7" top="0.75" bottom="0.75" header="0.3" footer="0.3"/>
  <pageSetup paperSize="8" scale="9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0000000}">
          <x14:formula1>
            <xm:f>'C:\Users\singleton_l\AppData\Local\Microsoft\Windows\INetCache\Content.Outlook\97L1JVBN\[SIT REP PPE STOCK LEVELS (3).xlsx]RAG RATING'!#REF!</xm:f>
          </x14:formula1>
          <xm:sqref>D17 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workbookViewId="0">
      <selection activeCell="D1" sqref="D1:E1048576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4" width="7.42578125" style="1" customWidth="1"/>
    <col min="5" max="16384" width="9.140625" style="1"/>
  </cols>
  <sheetData>
    <row r="1" spans="1:3">
      <c r="A1" s="4">
        <v>43939</v>
      </c>
      <c r="B1" s="74"/>
      <c r="C1" s="74"/>
    </row>
    <row r="2" spans="1:3" s="2" customFormat="1" ht="30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85200</v>
      </c>
      <c r="C3" s="62">
        <v>2357</v>
      </c>
    </row>
    <row r="4" spans="1:3">
      <c r="A4" s="62" t="s">
        <v>4</v>
      </c>
      <c r="B4" s="62">
        <v>672</v>
      </c>
      <c r="C4" s="62">
        <v>7</v>
      </c>
    </row>
    <row r="5" spans="1:3">
      <c r="A5" s="62" t="s">
        <v>5</v>
      </c>
      <c r="B5" s="62">
        <v>32150</v>
      </c>
      <c r="C5" s="62">
        <v>468</v>
      </c>
    </row>
    <row r="6" spans="1:3">
      <c r="A6" s="62" t="s">
        <v>6</v>
      </c>
      <c r="B6" s="62">
        <v>18798</v>
      </c>
      <c r="C6" s="62">
        <v>84</v>
      </c>
    </row>
    <row r="7" spans="1:3">
      <c r="A7" s="62" t="s">
        <v>7</v>
      </c>
      <c r="B7" s="62">
        <v>7390</v>
      </c>
      <c r="C7" s="62">
        <v>144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10</v>
      </c>
      <c r="B10" s="62">
        <v>849000</v>
      </c>
      <c r="C10" s="62">
        <v>25628</v>
      </c>
    </row>
    <row r="11" spans="1:3">
      <c r="A11" s="62" t="s">
        <v>11</v>
      </c>
      <c r="B11" s="63">
        <v>3754</v>
      </c>
      <c r="C11" s="62">
        <v>282</v>
      </c>
    </row>
    <row r="12" spans="1:3">
      <c r="A12" s="62" t="s">
        <v>18</v>
      </c>
      <c r="B12" s="63">
        <v>3936</v>
      </c>
      <c r="C12" s="62">
        <v>142</v>
      </c>
    </row>
    <row r="13" spans="1:3">
      <c r="A13" s="62" t="s">
        <v>12</v>
      </c>
      <c r="B13" s="62">
        <v>1880</v>
      </c>
      <c r="C13" s="62">
        <v>22</v>
      </c>
    </row>
    <row r="14" spans="1:3">
      <c r="A14" s="62" t="s">
        <v>13</v>
      </c>
      <c r="B14" s="62">
        <v>2200</v>
      </c>
      <c r="C14" s="62">
        <v>0</v>
      </c>
    </row>
    <row r="15" spans="1:3">
      <c r="A15" s="62" t="s">
        <v>14</v>
      </c>
      <c r="B15" s="62">
        <v>11700</v>
      </c>
      <c r="C15" s="62">
        <v>1051</v>
      </c>
    </row>
    <row r="16" spans="1:3">
      <c r="A16" s="62" t="s">
        <v>15</v>
      </c>
      <c r="B16" s="62">
        <v>37750</v>
      </c>
      <c r="C16" s="62">
        <v>1898</v>
      </c>
    </row>
    <row r="17" spans="1:3">
      <c r="A17" s="62" t="s">
        <v>16</v>
      </c>
      <c r="B17" s="62">
        <v>1036</v>
      </c>
      <c r="C17" s="62">
        <v>18</v>
      </c>
    </row>
    <row r="18" spans="1:3">
      <c r="A18" s="62"/>
      <c r="B18" s="62"/>
      <c r="C18" s="62"/>
    </row>
    <row r="19" spans="1:3" s="2" customFormat="1" ht="45">
      <c r="A19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33"/>
  <sheetViews>
    <sheetView tabSelected="1" topLeftCell="A13" workbookViewId="0">
      <selection activeCell="L26" sqref="L26"/>
    </sheetView>
  </sheetViews>
  <sheetFormatPr defaultColWidth="9.140625" defaultRowHeight="15"/>
  <cols>
    <col min="1" max="1" width="31.85546875" style="52" bestFit="1" customWidth="1"/>
    <col min="2" max="2" width="11.85546875" style="52" customWidth="1"/>
    <col min="3" max="3" width="13.140625" style="52" customWidth="1"/>
    <col min="4" max="4" width="11.85546875" style="52" customWidth="1"/>
    <col min="5" max="5" width="9.85546875" style="52" hidden="1" customWidth="1"/>
    <col min="6" max="6" width="10.5703125" style="52" hidden="1" customWidth="1"/>
    <col min="7" max="7" width="13.140625" style="52" hidden="1" customWidth="1"/>
    <col min="8" max="8" width="14.5703125" style="52" hidden="1" customWidth="1"/>
    <col min="9" max="9" width="2.5703125" style="52" hidden="1" customWidth="1"/>
    <col min="10" max="10" width="12.42578125" style="52" hidden="1" customWidth="1"/>
    <col min="11" max="11" width="0.140625" style="52" hidden="1" customWidth="1"/>
    <col min="12" max="12" width="49.5703125" style="52" customWidth="1"/>
    <col min="13" max="16384" width="9.140625" style="52"/>
  </cols>
  <sheetData>
    <row r="1" spans="1:12" ht="19.5" thickBot="1">
      <c r="A1" s="49">
        <v>43965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2" customFormat="1" ht="71.099999999999994" customHeight="1">
      <c r="A2" s="27" t="s">
        <v>0</v>
      </c>
      <c r="B2" s="28" t="s">
        <v>1</v>
      </c>
      <c r="C2" s="28" t="s">
        <v>2</v>
      </c>
      <c r="D2" s="29" t="s">
        <v>46</v>
      </c>
      <c r="E2" s="2" t="s">
        <v>47</v>
      </c>
      <c r="F2" s="2" t="s">
        <v>48</v>
      </c>
      <c r="G2" s="2" t="s">
        <v>49</v>
      </c>
      <c r="L2" s="80" t="s">
        <v>70</v>
      </c>
    </row>
    <row r="3" spans="1:12">
      <c r="A3" s="30" t="s">
        <v>3</v>
      </c>
      <c r="B3" s="62">
        <v>33200</v>
      </c>
      <c r="C3" s="62">
        <v>15830</v>
      </c>
      <c r="D3" s="66" t="s">
        <v>50</v>
      </c>
      <c r="E3" s="74">
        <v>30000</v>
      </c>
      <c r="F3" s="74">
        <v>3200</v>
      </c>
      <c r="G3" s="74">
        <f>E3+F3</f>
        <v>33200</v>
      </c>
      <c r="H3" s="74">
        <f>B3/C3</f>
        <v>2.0972836386607705</v>
      </c>
      <c r="I3" s="74" t="s">
        <v>34</v>
      </c>
      <c r="J3" s="74" t="s">
        <v>51</v>
      </c>
      <c r="K3" s="74">
        <f>B3/C3</f>
        <v>2.0972836386607705</v>
      </c>
      <c r="L3" s="74"/>
    </row>
    <row r="4" spans="1:12" ht="30.95" customHeight="1">
      <c r="A4" s="30" t="s">
        <v>4</v>
      </c>
      <c r="B4" s="62">
        <v>383</v>
      </c>
      <c r="C4" s="62">
        <v>54</v>
      </c>
      <c r="D4" s="66" t="s">
        <v>52</v>
      </c>
      <c r="E4" s="74">
        <v>352</v>
      </c>
      <c r="F4" s="74">
        <v>31</v>
      </c>
      <c r="G4" s="74">
        <f t="shared" ref="G4:G33" si="0">E4+F4</f>
        <v>383</v>
      </c>
      <c r="H4" s="74">
        <f t="shared" ref="H4:H33" si="1">B4/C4</f>
        <v>7.0925925925925926</v>
      </c>
      <c r="I4" s="74" t="s">
        <v>43</v>
      </c>
      <c r="J4" s="74" t="s">
        <v>53</v>
      </c>
      <c r="K4" s="74">
        <f t="shared" ref="K4:K33" si="2">B4/C4</f>
        <v>7.0925925925925926</v>
      </c>
      <c r="L4" s="74"/>
    </row>
    <row r="5" spans="1:12">
      <c r="A5" s="30" t="s">
        <v>54</v>
      </c>
      <c r="B5" s="62">
        <v>9300</v>
      </c>
      <c r="C5" s="62">
        <v>3130</v>
      </c>
      <c r="D5" s="66" t="s">
        <v>52</v>
      </c>
      <c r="E5" s="74">
        <v>8550</v>
      </c>
      <c r="F5" s="74">
        <v>750</v>
      </c>
      <c r="G5" s="74">
        <f t="shared" si="0"/>
        <v>9300</v>
      </c>
      <c r="H5" s="74">
        <f t="shared" si="1"/>
        <v>2.9712460063897765</v>
      </c>
      <c r="I5" s="74" t="s">
        <v>44</v>
      </c>
      <c r="J5" s="74" t="s">
        <v>55</v>
      </c>
      <c r="K5" s="74">
        <f t="shared" si="2"/>
        <v>2.9712460063897765</v>
      </c>
      <c r="L5" s="74"/>
    </row>
    <row r="6" spans="1:12">
      <c r="A6" s="30" t="s">
        <v>56</v>
      </c>
      <c r="B6" s="62">
        <v>14100</v>
      </c>
      <c r="C6" s="62">
        <v>1665</v>
      </c>
      <c r="D6" s="66" t="s">
        <v>52</v>
      </c>
      <c r="E6" s="74">
        <v>14100</v>
      </c>
      <c r="F6" s="74">
        <v>0</v>
      </c>
      <c r="G6" s="74">
        <f t="shared" si="0"/>
        <v>14100</v>
      </c>
      <c r="H6" s="74">
        <f t="shared" si="1"/>
        <v>8.468468468468469</v>
      </c>
      <c r="I6" s="74" t="s">
        <v>45</v>
      </c>
      <c r="J6" s="74" t="s">
        <v>57</v>
      </c>
      <c r="K6" s="74">
        <f t="shared" si="2"/>
        <v>8.468468468468469</v>
      </c>
      <c r="L6" s="74"/>
    </row>
    <row r="7" spans="1:12">
      <c r="A7" s="30" t="s">
        <v>6</v>
      </c>
      <c r="B7" s="62">
        <v>2390</v>
      </c>
      <c r="C7" s="62">
        <v>613</v>
      </c>
      <c r="D7" s="66" t="s">
        <v>52</v>
      </c>
      <c r="E7" s="74">
        <v>2390</v>
      </c>
      <c r="F7" s="74">
        <v>0</v>
      </c>
      <c r="G7" s="74">
        <f t="shared" si="0"/>
        <v>2390</v>
      </c>
      <c r="H7" s="74">
        <f t="shared" si="1"/>
        <v>3.8988580750407831</v>
      </c>
      <c r="I7" s="74"/>
      <c r="J7" s="74"/>
      <c r="K7" s="74">
        <f t="shared" si="2"/>
        <v>3.8988580750407831</v>
      </c>
      <c r="L7" s="74"/>
    </row>
    <row r="8" spans="1:12">
      <c r="A8" s="30" t="s">
        <v>7</v>
      </c>
      <c r="B8" s="62">
        <v>12236</v>
      </c>
      <c r="C8" s="62">
        <v>1459</v>
      </c>
      <c r="D8" s="66" t="s">
        <v>52</v>
      </c>
      <c r="E8" s="74">
        <v>9828</v>
      </c>
      <c r="F8" s="74">
        <v>2408</v>
      </c>
      <c r="G8" s="74">
        <f t="shared" si="0"/>
        <v>12236</v>
      </c>
      <c r="H8" s="74">
        <f t="shared" si="1"/>
        <v>8.3865661411925974</v>
      </c>
      <c r="I8" s="74"/>
      <c r="J8" s="74"/>
      <c r="K8" s="74">
        <f t="shared" si="2"/>
        <v>8.3865661411925974</v>
      </c>
      <c r="L8" s="74"/>
    </row>
    <row r="9" spans="1:12">
      <c r="A9" s="30" t="s">
        <v>8</v>
      </c>
      <c r="B9" s="62">
        <v>0</v>
      </c>
      <c r="C9" s="62">
        <v>0</v>
      </c>
      <c r="D9" s="66" t="s">
        <v>52</v>
      </c>
      <c r="E9" s="74">
        <v>0</v>
      </c>
      <c r="F9" s="74">
        <v>0</v>
      </c>
      <c r="G9" s="74">
        <f t="shared" si="0"/>
        <v>0</v>
      </c>
      <c r="H9" s="74" t="e">
        <f t="shared" si="1"/>
        <v>#DIV/0!</v>
      </c>
      <c r="I9" s="74"/>
      <c r="J9" s="74"/>
      <c r="K9" s="74" t="e">
        <f t="shared" si="2"/>
        <v>#DIV/0!</v>
      </c>
      <c r="L9" s="74"/>
    </row>
    <row r="10" spans="1:12">
      <c r="A10" s="30" t="s">
        <v>9</v>
      </c>
      <c r="B10" s="62">
        <v>174</v>
      </c>
      <c r="C10" s="62">
        <v>0</v>
      </c>
      <c r="D10" s="66" t="s">
        <v>52</v>
      </c>
      <c r="E10" s="74">
        <v>174</v>
      </c>
      <c r="F10" s="74">
        <v>0</v>
      </c>
      <c r="G10" s="74">
        <f t="shared" si="0"/>
        <v>174</v>
      </c>
      <c r="H10" s="74" t="e">
        <f t="shared" si="1"/>
        <v>#DIV/0!</v>
      </c>
      <c r="I10" s="74"/>
      <c r="J10" s="34" t="s">
        <v>52</v>
      </c>
      <c r="K10" s="74" t="e">
        <f t="shared" si="2"/>
        <v>#DIV/0!</v>
      </c>
      <c r="L10" s="74"/>
    </row>
    <row r="11" spans="1:12">
      <c r="A11" s="30" t="s">
        <v>21</v>
      </c>
      <c r="B11" s="62">
        <v>18320</v>
      </c>
      <c r="C11" s="62">
        <v>0</v>
      </c>
      <c r="D11" s="66" t="s">
        <v>52</v>
      </c>
      <c r="E11" s="74">
        <v>15200</v>
      </c>
      <c r="F11" s="74">
        <v>3120</v>
      </c>
      <c r="G11" s="74">
        <f t="shared" si="0"/>
        <v>18320</v>
      </c>
      <c r="H11" s="74" t="e">
        <f t="shared" si="1"/>
        <v>#DIV/0!</v>
      </c>
      <c r="I11" s="74"/>
      <c r="J11" s="74"/>
      <c r="K11" s="74" t="e">
        <f t="shared" si="2"/>
        <v>#DIV/0!</v>
      </c>
      <c r="L11" s="74"/>
    </row>
    <row r="12" spans="1:12">
      <c r="A12" s="30" t="s">
        <v>22</v>
      </c>
      <c r="B12" s="62">
        <v>146800</v>
      </c>
      <c r="C12" s="62">
        <v>22880</v>
      </c>
      <c r="D12" s="66" t="s">
        <v>52</v>
      </c>
      <c r="E12" s="74">
        <v>146800</v>
      </c>
      <c r="F12" s="74">
        <v>0</v>
      </c>
      <c r="G12" s="74">
        <f t="shared" si="0"/>
        <v>146800</v>
      </c>
      <c r="H12" s="74">
        <f t="shared" si="1"/>
        <v>6.4160839160839158</v>
      </c>
      <c r="I12" s="74"/>
      <c r="J12" s="74"/>
      <c r="K12" s="74">
        <f t="shared" si="2"/>
        <v>6.4160839160839158</v>
      </c>
      <c r="L12" s="74"/>
    </row>
    <row r="13" spans="1:12">
      <c r="A13" s="30" t="s">
        <v>23</v>
      </c>
      <c r="B13" s="62">
        <v>120000</v>
      </c>
      <c r="C13" s="62">
        <v>42115</v>
      </c>
      <c r="D13" s="66" t="s">
        <v>68</v>
      </c>
      <c r="E13" s="74">
        <v>120000</v>
      </c>
      <c r="F13" s="74">
        <v>0</v>
      </c>
      <c r="G13" s="74">
        <f t="shared" si="0"/>
        <v>120000</v>
      </c>
      <c r="H13" s="74">
        <f t="shared" si="1"/>
        <v>2.8493410898729667</v>
      </c>
      <c r="I13" s="74"/>
      <c r="J13" s="74"/>
      <c r="K13" s="74">
        <f t="shared" si="2"/>
        <v>2.8493410898729667</v>
      </c>
      <c r="L13" s="74"/>
    </row>
    <row r="14" spans="1:12">
      <c r="A14" s="30" t="s">
        <v>24</v>
      </c>
      <c r="B14" s="63">
        <v>232000</v>
      </c>
      <c r="C14" s="62">
        <v>26525</v>
      </c>
      <c r="D14" s="66" t="s">
        <v>52</v>
      </c>
      <c r="E14" s="74">
        <v>232000</v>
      </c>
      <c r="F14" s="74">
        <v>0</v>
      </c>
      <c r="G14" s="74">
        <f t="shared" si="0"/>
        <v>232000</v>
      </c>
      <c r="H14" s="74">
        <f t="shared" si="1"/>
        <v>8.746465598491989</v>
      </c>
      <c r="I14" s="74"/>
      <c r="J14" s="74"/>
      <c r="K14" s="74">
        <f t="shared" si="2"/>
        <v>8.746465598491989</v>
      </c>
      <c r="L14" s="74"/>
    </row>
    <row r="15" spans="1:12" s="51" customFormat="1">
      <c r="A15" s="31" t="s">
        <v>58</v>
      </c>
      <c r="B15" s="64">
        <f>SUM(B11:B14)</f>
        <v>517120</v>
      </c>
      <c r="C15" s="64">
        <f>SUM(C12:C14)</f>
        <v>91520</v>
      </c>
      <c r="D15" s="70"/>
      <c r="E15" s="86">
        <f>SUM(E11:E14)</f>
        <v>514000</v>
      </c>
      <c r="F15" s="86">
        <f>SUM(F11:F14)</f>
        <v>3120</v>
      </c>
      <c r="G15" s="74">
        <f t="shared" si="0"/>
        <v>517120</v>
      </c>
      <c r="H15" s="86">
        <f t="shared" si="1"/>
        <v>5.65034965034965</v>
      </c>
      <c r="I15" s="86"/>
      <c r="J15" s="86"/>
      <c r="K15" s="86">
        <f t="shared" si="2"/>
        <v>5.65034965034965</v>
      </c>
      <c r="L15" s="86"/>
    </row>
    <row r="16" spans="1:12">
      <c r="A16" s="30" t="s">
        <v>59</v>
      </c>
      <c r="B16" s="62">
        <v>3672</v>
      </c>
      <c r="C16" s="62">
        <v>500</v>
      </c>
      <c r="D16" s="66" t="s">
        <v>52</v>
      </c>
      <c r="E16" s="74">
        <v>3672</v>
      </c>
      <c r="F16" s="74">
        <v>0</v>
      </c>
      <c r="G16" s="74">
        <f t="shared" si="0"/>
        <v>3672</v>
      </c>
      <c r="H16" s="74">
        <f t="shared" si="1"/>
        <v>7.3440000000000003</v>
      </c>
      <c r="I16" s="74"/>
      <c r="J16" s="74"/>
      <c r="K16" s="74">
        <f t="shared" si="2"/>
        <v>7.3440000000000003</v>
      </c>
      <c r="L16" s="74"/>
    </row>
    <row r="17" spans="1:11">
      <c r="A17" s="30" t="s">
        <v>60</v>
      </c>
      <c r="B17" s="63">
        <v>6436</v>
      </c>
      <c r="C17" s="62">
        <v>1673</v>
      </c>
      <c r="D17" s="66" t="s">
        <v>67</v>
      </c>
      <c r="E17" s="74">
        <v>6240</v>
      </c>
      <c r="F17" s="74">
        <v>196</v>
      </c>
      <c r="G17" s="74">
        <f t="shared" si="0"/>
        <v>6436</v>
      </c>
      <c r="H17" s="74">
        <f t="shared" si="1"/>
        <v>3.8469814704124325</v>
      </c>
      <c r="I17" s="74"/>
      <c r="J17" s="74"/>
      <c r="K17" s="74">
        <f t="shared" si="2"/>
        <v>3.8469814704124325</v>
      </c>
    </row>
    <row r="18" spans="1:11">
      <c r="A18" s="30" t="s">
        <v>19</v>
      </c>
      <c r="B18" s="62">
        <v>709</v>
      </c>
      <c r="C18" s="62">
        <v>200</v>
      </c>
      <c r="D18" s="66" t="s">
        <v>52</v>
      </c>
      <c r="E18" s="74">
        <v>637</v>
      </c>
      <c r="F18" s="74">
        <v>72</v>
      </c>
      <c r="G18" s="74">
        <f t="shared" si="0"/>
        <v>709</v>
      </c>
      <c r="H18" s="74">
        <f t="shared" si="1"/>
        <v>3.5449999999999999</v>
      </c>
      <c r="I18" s="74"/>
      <c r="J18" s="74"/>
      <c r="K18" s="74">
        <f t="shared" si="2"/>
        <v>3.5449999999999999</v>
      </c>
    </row>
    <row r="19" spans="1:11">
      <c r="A19" s="30" t="s">
        <v>25</v>
      </c>
      <c r="B19" s="62">
        <v>265</v>
      </c>
      <c r="C19" s="62">
        <v>0</v>
      </c>
      <c r="D19" s="66" t="s">
        <v>52</v>
      </c>
      <c r="E19" s="74">
        <v>265</v>
      </c>
      <c r="F19" s="74">
        <v>0</v>
      </c>
      <c r="G19" s="74">
        <f t="shared" si="0"/>
        <v>265</v>
      </c>
      <c r="H19" s="74" t="e">
        <f>B19/C19</f>
        <v>#DIV/0!</v>
      </c>
      <c r="I19" s="74"/>
      <c r="J19" s="74"/>
      <c r="K19" s="74" t="e">
        <f t="shared" si="2"/>
        <v>#DIV/0!</v>
      </c>
    </row>
    <row r="20" spans="1:11">
      <c r="A20" s="30" t="s">
        <v>26</v>
      </c>
      <c r="B20" s="62">
        <v>1294</v>
      </c>
      <c r="C20" s="62">
        <v>173</v>
      </c>
      <c r="D20" s="66" t="s">
        <v>52</v>
      </c>
      <c r="E20" s="74">
        <v>1114</v>
      </c>
      <c r="F20" s="74">
        <v>180</v>
      </c>
      <c r="G20" s="74">
        <f t="shared" si="0"/>
        <v>1294</v>
      </c>
      <c r="H20" s="74">
        <f t="shared" si="1"/>
        <v>7.4797687861271678</v>
      </c>
      <c r="I20" s="74"/>
      <c r="J20" s="74"/>
      <c r="K20" s="74">
        <f t="shared" si="2"/>
        <v>7.4797687861271678</v>
      </c>
    </row>
    <row r="21" spans="1:11">
      <c r="A21" s="30" t="s">
        <v>27</v>
      </c>
      <c r="B21" s="62">
        <v>1372</v>
      </c>
      <c r="C21" s="62">
        <v>18</v>
      </c>
      <c r="D21" s="66" t="s">
        <v>52</v>
      </c>
      <c r="E21" s="74">
        <v>568</v>
      </c>
      <c r="F21" s="74">
        <v>805</v>
      </c>
      <c r="G21" s="74">
        <f t="shared" si="0"/>
        <v>1373</v>
      </c>
      <c r="H21" s="74">
        <f t="shared" si="1"/>
        <v>76.222222222222229</v>
      </c>
      <c r="I21" s="74"/>
      <c r="J21" s="74"/>
      <c r="K21" s="74">
        <f t="shared" si="2"/>
        <v>76.222222222222229</v>
      </c>
    </row>
    <row r="22" spans="1:11">
      <c r="A22" s="30" t="s">
        <v>28</v>
      </c>
      <c r="B22" s="62">
        <v>65</v>
      </c>
      <c r="C22" s="62">
        <v>3</v>
      </c>
      <c r="D22" s="66" t="s">
        <v>52</v>
      </c>
      <c r="E22" s="74">
        <v>6</v>
      </c>
      <c r="F22" s="74">
        <v>59</v>
      </c>
      <c r="G22" s="74">
        <f t="shared" si="0"/>
        <v>65</v>
      </c>
      <c r="H22" s="74">
        <f t="shared" si="1"/>
        <v>21.666666666666668</v>
      </c>
      <c r="I22" s="74"/>
      <c r="J22" s="74"/>
      <c r="K22" s="74">
        <f t="shared" si="2"/>
        <v>21.666666666666668</v>
      </c>
    </row>
    <row r="23" spans="1:11" s="51" customFormat="1">
      <c r="A23" s="31" t="s">
        <v>61</v>
      </c>
      <c r="B23" s="64">
        <v>2997</v>
      </c>
      <c r="C23" s="64">
        <f>SUM(C19:C22)</f>
        <v>194</v>
      </c>
      <c r="D23" s="70"/>
      <c r="E23" s="86">
        <f>SUM(E19:E22)</f>
        <v>1953</v>
      </c>
      <c r="F23" s="86">
        <f>SUM(F19:F22)</f>
        <v>1044</v>
      </c>
      <c r="G23" s="74">
        <f t="shared" si="0"/>
        <v>2997</v>
      </c>
      <c r="H23" s="86">
        <f t="shared" si="1"/>
        <v>15.448453608247423</v>
      </c>
      <c r="I23" s="86"/>
      <c r="J23" s="86"/>
      <c r="K23" s="86">
        <f t="shared" si="2"/>
        <v>15.448453608247423</v>
      </c>
    </row>
    <row r="24" spans="1:11">
      <c r="A24" s="30" t="s">
        <v>13</v>
      </c>
      <c r="B24" s="62">
        <v>5840</v>
      </c>
      <c r="C24" s="62">
        <v>650</v>
      </c>
      <c r="D24" s="66" t="s">
        <v>52</v>
      </c>
      <c r="E24" s="74">
        <v>5840</v>
      </c>
      <c r="F24" s="74">
        <v>0</v>
      </c>
      <c r="G24" s="74">
        <f t="shared" si="0"/>
        <v>5840</v>
      </c>
      <c r="H24" s="74">
        <f t="shared" si="1"/>
        <v>8.9846153846153847</v>
      </c>
      <c r="I24" s="74"/>
      <c r="J24" s="74"/>
      <c r="K24" s="74">
        <f t="shared" si="2"/>
        <v>8.9846153846153847</v>
      </c>
    </row>
    <row r="25" spans="1:11" s="2" customFormat="1">
      <c r="A25" s="30" t="s">
        <v>62</v>
      </c>
      <c r="B25" s="62">
        <v>1240</v>
      </c>
      <c r="C25" s="62">
        <v>240</v>
      </c>
      <c r="D25" s="66" t="s">
        <v>52</v>
      </c>
      <c r="E25" s="2">
        <v>320</v>
      </c>
      <c r="F25" s="2">
        <v>0</v>
      </c>
      <c r="G25" s="74">
        <f t="shared" si="0"/>
        <v>320</v>
      </c>
      <c r="H25" s="74">
        <f t="shared" si="1"/>
        <v>5.166666666666667</v>
      </c>
      <c r="K25" s="74">
        <f t="shared" si="2"/>
        <v>5.166666666666667</v>
      </c>
    </row>
    <row r="26" spans="1:11" ht="19.5" customHeight="1">
      <c r="A26" s="30" t="s">
        <v>63</v>
      </c>
      <c r="B26" s="62">
        <v>4450</v>
      </c>
      <c r="C26" s="62">
        <v>1215</v>
      </c>
      <c r="D26" s="66" t="s">
        <v>52</v>
      </c>
      <c r="E26" s="74">
        <v>4450</v>
      </c>
      <c r="F26" s="74">
        <v>0</v>
      </c>
      <c r="G26" s="74">
        <f t="shared" si="0"/>
        <v>4450</v>
      </c>
      <c r="H26" s="74">
        <f t="shared" si="1"/>
        <v>3.6625514403292181</v>
      </c>
      <c r="I26" s="74"/>
      <c r="J26" s="74"/>
      <c r="K26" s="74">
        <f t="shared" si="2"/>
        <v>3.6625514403292181</v>
      </c>
    </row>
    <row r="27" spans="1:11">
      <c r="A27" s="30" t="s">
        <v>64</v>
      </c>
      <c r="B27" s="62">
        <v>17760</v>
      </c>
      <c r="C27" s="62">
        <v>1460</v>
      </c>
      <c r="D27" s="66" t="s">
        <v>52</v>
      </c>
      <c r="E27" s="74">
        <v>17120</v>
      </c>
      <c r="F27" s="74">
        <v>640</v>
      </c>
      <c r="G27" s="74">
        <f t="shared" si="0"/>
        <v>17760</v>
      </c>
      <c r="H27" s="74">
        <f t="shared" si="1"/>
        <v>12.164383561643836</v>
      </c>
      <c r="I27" s="74"/>
      <c r="J27" s="74"/>
      <c r="K27" s="74">
        <f t="shared" si="2"/>
        <v>12.164383561643836</v>
      </c>
    </row>
    <row r="28" spans="1:11" s="51" customFormat="1">
      <c r="A28" s="36" t="s">
        <v>69</v>
      </c>
      <c r="B28" s="69">
        <v>22530</v>
      </c>
      <c r="C28" s="64">
        <v>2915</v>
      </c>
      <c r="D28" s="70"/>
      <c r="E28" s="86">
        <f>SUM(E25:E27)</f>
        <v>21890</v>
      </c>
      <c r="F28" s="86">
        <f>SUM(F25:F27)</f>
        <v>640</v>
      </c>
      <c r="G28" s="74">
        <f t="shared" si="0"/>
        <v>22530</v>
      </c>
      <c r="H28" s="86">
        <f t="shared" si="1"/>
        <v>7.7289879931389365</v>
      </c>
      <c r="I28" s="86"/>
      <c r="J28" s="86"/>
      <c r="K28" s="86">
        <f t="shared" si="2"/>
        <v>7.7289879931389365</v>
      </c>
    </row>
    <row r="29" spans="1:11">
      <c r="A29" s="32" t="s">
        <v>65</v>
      </c>
      <c r="B29" s="67">
        <v>0</v>
      </c>
      <c r="C29" s="65">
        <v>0</v>
      </c>
      <c r="D29" s="66" t="s">
        <v>52</v>
      </c>
      <c r="E29" s="74">
        <v>0</v>
      </c>
      <c r="F29" s="74">
        <v>0</v>
      </c>
      <c r="G29" s="74">
        <f t="shared" si="0"/>
        <v>0</v>
      </c>
      <c r="H29" s="74" t="e">
        <f t="shared" si="1"/>
        <v>#DIV/0!</v>
      </c>
      <c r="I29" s="74"/>
      <c r="J29" s="74"/>
      <c r="K29" s="74" t="e">
        <f t="shared" si="2"/>
        <v>#DIV/0!</v>
      </c>
    </row>
    <row r="30" spans="1:11">
      <c r="A30" s="32" t="s">
        <v>66</v>
      </c>
      <c r="B30" s="67">
        <v>600</v>
      </c>
      <c r="C30" s="65">
        <v>0</v>
      </c>
      <c r="D30" s="66" t="s">
        <v>52</v>
      </c>
      <c r="E30" s="74">
        <v>600</v>
      </c>
      <c r="F30" s="74">
        <v>0</v>
      </c>
      <c r="G30" s="74">
        <f t="shared" si="0"/>
        <v>600</v>
      </c>
      <c r="H30" s="74" t="e">
        <f t="shared" si="1"/>
        <v>#DIV/0!</v>
      </c>
      <c r="I30" s="74"/>
      <c r="J30" s="74"/>
      <c r="K30" s="74" t="e">
        <f t="shared" si="2"/>
        <v>#DIV/0!</v>
      </c>
    </row>
    <row r="31" spans="1:11">
      <c r="A31" s="30" t="s">
        <v>15</v>
      </c>
      <c r="B31" s="63">
        <v>42700</v>
      </c>
      <c r="C31" s="62">
        <v>13805</v>
      </c>
      <c r="D31" s="66" t="s">
        <v>52</v>
      </c>
      <c r="E31" s="74">
        <v>38950</v>
      </c>
      <c r="F31" s="74">
        <v>3750</v>
      </c>
      <c r="G31" s="74">
        <f t="shared" si="0"/>
        <v>42700</v>
      </c>
      <c r="H31" s="74">
        <f t="shared" si="1"/>
        <v>3.0930822165881926</v>
      </c>
      <c r="I31" s="74"/>
      <c r="J31" s="74"/>
      <c r="K31" s="74">
        <f t="shared" si="2"/>
        <v>3.0930822165881926</v>
      </c>
    </row>
    <row r="32" spans="1:11">
      <c r="A32" s="30" t="s">
        <v>16</v>
      </c>
      <c r="B32" s="62">
        <v>1895</v>
      </c>
      <c r="C32" s="62">
        <v>218</v>
      </c>
      <c r="D32" s="66" t="s">
        <v>52</v>
      </c>
      <c r="E32" s="74">
        <v>1770</v>
      </c>
      <c r="F32" s="74">
        <v>125</v>
      </c>
      <c r="G32" s="74">
        <f t="shared" si="0"/>
        <v>1895</v>
      </c>
      <c r="H32" s="74">
        <f t="shared" si="1"/>
        <v>8.6926605504587151</v>
      </c>
      <c r="I32" s="74"/>
      <c r="J32" s="74"/>
      <c r="K32" s="74">
        <f t="shared" si="2"/>
        <v>8.6926605504587151</v>
      </c>
    </row>
    <row r="33" spans="1:11" ht="15.75" thickBot="1">
      <c r="A33" s="33" t="s">
        <v>20</v>
      </c>
      <c r="B33" s="68">
        <v>0</v>
      </c>
      <c r="C33" s="68">
        <v>58</v>
      </c>
      <c r="D33" s="66" t="s">
        <v>52</v>
      </c>
      <c r="E33" s="74">
        <v>0</v>
      </c>
      <c r="F33" s="74">
        <v>0</v>
      </c>
      <c r="G33" s="74">
        <f t="shared" si="0"/>
        <v>0</v>
      </c>
      <c r="H33" s="74">
        <f t="shared" si="1"/>
        <v>0</v>
      </c>
      <c r="I33" s="74"/>
      <c r="J33" s="74"/>
      <c r="K33" s="74">
        <f t="shared" si="2"/>
        <v>0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D00-000000000000}">
          <x14:formula1>
            <xm:f>'C:\Users\singleton_l\AppData\Local\Microsoft\Windows\INetCache\Content.Outlook\97L1JVBN\[SIT REP PPE STOCK LEVELS (3).xlsx]RAG RATING'!#REF!</xm:f>
          </x14:formula1>
          <xm:sqref>D17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33"/>
  <sheetViews>
    <sheetView topLeftCell="A7" zoomScaleNormal="100" workbookViewId="0">
      <selection activeCell="L15" sqref="L11:L15"/>
    </sheetView>
  </sheetViews>
  <sheetFormatPr defaultColWidth="9.140625" defaultRowHeight="15"/>
  <cols>
    <col min="1" max="1" width="31.85546875" style="54" bestFit="1" customWidth="1"/>
    <col min="2" max="2" width="11.85546875" style="54" customWidth="1"/>
    <col min="3" max="3" width="12.85546875" style="54" customWidth="1"/>
    <col min="4" max="4" width="11.85546875" style="54" customWidth="1"/>
    <col min="5" max="5" width="9.85546875" style="54" hidden="1" customWidth="1"/>
    <col min="6" max="6" width="10.5703125" style="54" hidden="1" customWidth="1"/>
    <col min="7" max="7" width="0.140625" style="54" hidden="1" customWidth="1"/>
    <col min="8" max="8" width="14.5703125" style="54" hidden="1" customWidth="1"/>
    <col min="9" max="9" width="7.42578125" style="54" hidden="1" customWidth="1"/>
    <col min="10" max="10" width="12.42578125" style="54" hidden="1" customWidth="1"/>
    <col min="11" max="11" width="0.140625" style="54" hidden="1" customWidth="1"/>
    <col min="12" max="12" width="57.28515625" style="54" customWidth="1"/>
    <col min="13" max="16384" width="9.140625" style="54"/>
  </cols>
  <sheetData>
    <row r="1" spans="1:12" ht="19.5" thickBot="1">
      <c r="A1" s="49">
        <v>43967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2" customFormat="1" ht="71.099999999999994" customHeight="1">
      <c r="A2" s="27" t="s">
        <v>0</v>
      </c>
      <c r="B2" s="28" t="s">
        <v>1</v>
      </c>
      <c r="C2" s="28" t="s">
        <v>2</v>
      </c>
      <c r="D2" s="29" t="s">
        <v>46</v>
      </c>
      <c r="E2" s="2" t="s">
        <v>47</v>
      </c>
      <c r="F2" s="2" t="s">
        <v>48</v>
      </c>
      <c r="G2" s="2" t="s">
        <v>49</v>
      </c>
    </row>
    <row r="3" spans="1:12">
      <c r="A3" s="30" t="s">
        <v>3</v>
      </c>
      <c r="B3" s="62">
        <v>64000</v>
      </c>
      <c r="C3" s="62">
        <v>16100</v>
      </c>
      <c r="D3" s="66" t="s">
        <v>52</v>
      </c>
      <c r="E3" s="74">
        <v>56400</v>
      </c>
      <c r="F3" s="74">
        <v>7600</v>
      </c>
      <c r="G3" s="74">
        <f>E3+F3</f>
        <v>64000</v>
      </c>
      <c r="H3" s="74">
        <f>B3/C3</f>
        <v>3.9751552795031055</v>
      </c>
      <c r="I3" s="74" t="s">
        <v>34</v>
      </c>
      <c r="J3" s="74" t="s">
        <v>51</v>
      </c>
      <c r="K3" s="74">
        <f>B3/C3</f>
        <v>3.9751552795031055</v>
      </c>
      <c r="L3" s="74"/>
    </row>
    <row r="4" spans="1:12" ht="30.95" customHeight="1">
      <c r="A4" s="30" t="s">
        <v>4</v>
      </c>
      <c r="B4" s="62">
        <v>372</v>
      </c>
      <c r="C4" s="62">
        <v>54</v>
      </c>
      <c r="D4" s="66" t="s">
        <v>52</v>
      </c>
      <c r="E4" s="74">
        <v>341</v>
      </c>
      <c r="F4" s="74">
        <v>31</v>
      </c>
      <c r="G4" s="74">
        <f t="shared" ref="G4:G33" si="0">E4+F4</f>
        <v>372</v>
      </c>
      <c r="H4" s="74">
        <f t="shared" ref="H4:H33" si="1">B4/C4</f>
        <v>6.8888888888888893</v>
      </c>
      <c r="I4" s="74" t="s">
        <v>43</v>
      </c>
      <c r="J4" s="74" t="s">
        <v>53</v>
      </c>
      <c r="K4" s="74">
        <f t="shared" ref="K4:K33" si="2">B4/C4</f>
        <v>6.8888888888888893</v>
      </c>
      <c r="L4" s="74"/>
    </row>
    <row r="5" spans="1:12">
      <c r="A5" s="30" t="s">
        <v>54</v>
      </c>
      <c r="B5" s="62">
        <v>8350</v>
      </c>
      <c r="C5" s="62">
        <v>3140</v>
      </c>
      <c r="D5" s="66" t="s">
        <v>68</v>
      </c>
      <c r="E5" s="74">
        <v>7600</v>
      </c>
      <c r="F5" s="74">
        <v>750</v>
      </c>
      <c r="G5" s="74">
        <f t="shared" si="0"/>
        <v>8350</v>
      </c>
      <c r="H5" s="74">
        <f t="shared" si="1"/>
        <v>2.6592356687898091</v>
      </c>
      <c r="I5" s="74" t="s">
        <v>44</v>
      </c>
      <c r="J5" s="74" t="s">
        <v>55</v>
      </c>
      <c r="K5" s="74">
        <f t="shared" si="2"/>
        <v>2.6592356687898091</v>
      </c>
      <c r="L5" s="74"/>
    </row>
    <row r="6" spans="1:12">
      <c r="A6" s="30" t="s">
        <v>56</v>
      </c>
      <c r="B6" s="62">
        <v>13400</v>
      </c>
      <c r="C6" s="62">
        <v>1665</v>
      </c>
      <c r="D6" s="66" t="s">
        <v>52</v>
      </c>
      <c r="E6" s="74">
        <v>13400</v>
      </c>
      <c r="F6" s="74">
        <v>0</v>
      </c>
      <c r="G6" s="74">
        <f t="shared" si="0"/>
        <v>13400</v>
      </c>
      <c r="H6" s="74">
        <f t="shared" si="1"/>
        <v>8.0480480480480487</v>
      </c>
      <c r="I6" s="74" t="s">
        <v>45</v>
      </c>
      <c r="J6" s="74" t="s">
        <v>57</v>
      </c>
      <c r="K6" s="74">
        <f t="shared" si="2"/>
        <v>8.0480480480480487</v>
      </c>
      <c r="L6" s="74"/>
    </row>
    <row r="7" spans="1:12" ht="120">
      <c r="A7" s="30" t="s">
        <v>6</v>
      </c>
      <c r="B7" s="62">
        <v>4850</v>
      </c>
      <c r="C7" s="62">
        <v>617</v>
      </c>
      <c r="D7" s="66" t="s">
        <v>52</v>
      </c>
      <c r="E7" s="74">
        <v>4850</v>
      </c>
      <c r="F7" s="74">
        <v>0</v>
      </c>
      <c r="G7" s="74">
        <f t="shared" si="0"/>
        <v>4850</v>
      </c>
      <c r="H7" s="74">
        <f t="shared" si="1"/>
        <v>7.8606158833063207</v>
      </c>
      <c r="I7" s="74"/>
      <c r="J7" s="74"/>
      <c r="K7" s="74">
        <f t="shared" si="2"/>
        <v>7.8606158833063207</v>
      </c>
      <c r="L7" s="81" t="s">
        <v>70</v>
      </c>
    </row>
    <row r="8" spans="1:12">
      <c r="A8" s="30" t="s">
        <v>7</v>
      </c>
      <c r="B8" s="62">
        <v>24194</v>
      </c>
      <c r="C8" s="62">
        <v>1485</v>
      </c>
      <c r="D8" s="66" t="s">
        <v>52</v>
      </c>
      <c r="E8" s="74">
        <v>21040</v>
      </c>
      <c r="F8" s="74">
        <v>3154</v>
      </c>
      <c r="G8" s="74">
        <f t="shared" si="0"/>
        <v>24194</v>
      </c>
      <c r="H8" s="74">
        <f t="shared" si="1"/>
        <v>16.292255892255891</v>
      </c>
      <c r="I8" s="74"/>
      <c r="J8" s="74"/>
      <c r="K8" s="74">
        <f t="shared" si="2"/>
        <v>16.292255892255891</v>
      </c>
      <c r="L8" s="74"/>
    </row>
    <row r="9" spans="1:12">
      <c r="A9" s="30" t="s">
        <v>8</v>
      </c>
      <c r="B9" s="62">
        <v>0</v>
      </c>
      <c r="C9" s="62">
        <v>0</v>
      </c>
      <c r="D9" s="66" t="s">
        <v>52</v>
      </c>
      <c r="E9" s="74">
        <v>0</v>
      </c>
      <c r="F9" s="74">
        <v>0</v>
      </c>
      <c r="G9" s="74">
        <f t="shared" si="0"/>
        <v>0</v>
      </c>
      <c r="H9" s="74" t="e">
        <f t="shared" si="1"/>
        <v>#DIV/0!</v>
      </c>
      <c r="I9" s="74"/>
      <c r="J9" s="74"/>
      <c r="K9" s="74" t="e">
        <f t="shared" si="2"/>
        <v>#DIV/0!</v>
      </c>
      <c r="L9" s="74"/>
    </row>
    <row r="10" spans="1:12">
      <c r="A10" s="30" t="s">
        <v>9</v>
      </c>
      <c r="B10" s="62">
        <v>174</v>
      </c>
      <c r="C10" s="62">
        <v>0</v>
      </c>
      <c r="D10" s="66" t="s">
        <v>52</v>
      </c>
      <c r="E10" s="74">
        <v>174</v>
      </c>
      <c r="F10" s="74">
        <v>0</v>
      </c>
      <c r="G10" s="74">
        <f t="shared" si="0"/>
        <v>174</v>
      </c>
      <c r="H10" s="74" t="e">
        <f t="shared" si="1"/>
        <v>#DIV/0!</v>
      </c>
      <c r="I10" s="74"/>
      <c r="J10" s="34" t="s">
        <v>52</v>
      </c>
      <c r="K10" s="74" t="e">
        <f t="shared" si="2"/>
        <v>#DIV/0!</v>
      </c>
      <c r="L10" s="74"/>
    </row>
    <row r="11" spans="1:12">
      <c r="A11" s="30" t="s">
        <v>21</v>
      </c>
      <c r="B11" s="62">
        <v>18320</v>
      </c>
      <c r="C11" s="62">
        <v>0</v>
      </c>
      <c r="D11" s="66" t="s">
        <v>52</v>
      </c>
      <c r="E11" s="74">
        <v>15200</v>
      </c>
      <c r="F11" s="74">
        <v>3120</v>
      </c>
      <c r="G11" s="74">
        <f t="shared" si="0"/>
        <v>18320</v>
      </c>
      <c r="H11" s="74" t="e">
        <f t="shared" si="1"/>
        <v>#DIV/0!</v>
      </c>
      <c r="I11" s="74"/>
      <c r="J11" s="74"/>
      <c r="K11" s="74" t="e">
        <f t="shared" si="2"/>
        <v>#DIV/0!</v>
      </c>
      <c r="L11" s="74"/>
    </row>
    <row r="12" spans="1:12">
      <c r="A12" s="30" t="s">
        <v>22</v>
      </c>
      <c r="B12" s="62">
        <v>155000</v>
      </c>
      <c r="C12" s="62">
        <v>22810</v>
      </c>
      <c r="D12" s="66" t="s">
        <v>52</v>
      </c>
      <c r="E12" s="74">
        <v>155000</v>
      </c>
      <c r="F12" s="74">
        <v>0</v>
      </c>
      <c r="G12" s="74">
        <f t="shared" si="0"/>
        <v>155000</v>
      </c>
      <c r="H12" s="74">
        <f t="shared" si="1"/>
        <v>6.7952652345462514</v>
      </c>
      <c r="I12" s="74"/>
      <c r="J12" s="74"/>
      <c r="K12" s="74">
        <f t="shared" si="2"/>
        <v>6.7952652345462514</v>
      </c>
      <c r="L12" s="74"/>
    </row>
    <row r="13" spans="1:12">
      <c r="A13" s="30" t="s">
        <v>23</v>
      </c>
      <c r="B13" s="62">
        <v>218000</v>
      </c>
      <c r="C13" s="62">
        <v>42115</v>
      </c>
      <c r="D13" s="66" t="s">
        <v>52</v>
      </c>
      <c r="E13" s="74">
        <v>218000</v>
      </c>
      <c r="F13" s="74">
        <v>0</v>
      </c>
      <c r="G13" s="74">
        <f t="shared" si="0"/>
        <v>218000</v>
      </c>
      <c r="H13" s="74">
        <f t="shared" si="1"/>
        <v>5.1763029799358895</v>
      </c>
      <c r="I13" s="74"/>
      <c r="J13" s="74"/>
      <c r="K13" s="74">
        <f t="shared" si="2"/>
        <v>5.1763029799358895</v>
      </c>
      <c r="L13" s="74"/>
    </row>
    <row r="14" spans="1:12">
      <c r="A14" s="30" t="s">
        <v>24</v>
      </c>
      <c r="B14" s="63">
        <v>233400</v>
      </c>
      <c r="C14" s="62">
        <v>26525</v>
      </c>
      <c r="D14" s="66" t="s">
        <v>52</v>
      </c>
      <c r="E14" s="74">
        <v>233400</v>
      </c>
      <c r="F14" s="74">
        <v>0</v>
      </c>
      <c r="G14" s="74">
        <f t="shared" si="0"/>
        <v>233400</v>
      </c>
      <c r="H14" s="74">
        <f t="shared" si="1"/>
        <v>8.7992459943449575</v>
      </c>
      <c r="I14" s="74"/>
      <c r="J14" s="74"/>
      <c r="K14" s="74">
        <f t="shared" si="2"/>
        <v>8.7992459943449575</v>
      </c>
      <c r="L14" s="74"/>
    </row>
    <row r="15" spans="1:12" s="53" customFormat="1">
      <c r="A15" s="31" t="s">
        <v>58</v>
      </c>
      <c r="B15" s="64">
        <v>624720</v>
      </c>
      <c r="C15" s="64">
        <f>SUM(C12:C14)</f>
        <v>91450</v>
      </c>
      <c r="D15" s="70"/>
      <c r="E15" s="86">
        <f>SUM(E11:E14)</f>
        <v>621600</v>
      </c>
      <c r="F15" s="86">
        <f>SUM(F11:F14)</f>
        <v>3120</v>
      </c>
      <c r="G15" s="74">
        <f t="shared" si="0"/>
        <v>624720</v>
      </c>
      <c r="H15" s="86">
        <f t="shared" si="1"/>
        <v>6.8312739201749588</v>
      </c>
      <c r="I15" s="86"/>
      <c r="J15" s="86"/>
      <c r="K15" s="86">
        <f t="shared" si="2"/>
        <v>6.8312739201749588</v>
      </c>
      <c r="L15" s="86"/>
    </row>
    <row r="16" spans="1:12">
      <c r="A16" s="30" t="s">
        <v>59</v>
      </c>
      <c r="B16" s="62">
        <v>5204</v>
      </c>
      <c r="C16" s="62">
        <v>300</v>
      </c>
      <c r="D16" s="66" t="s">
        <v>52</v>
      </c>
      <c r="E16" s="74">
        <v>5204</v>
      </c>
      <c r="F16" s="74">
        <v>0</v>
      </c>
      <c r="G16" s="74">
        <f t="shared" si="0"/>
        <v>5204</v>
      </c>
      <c r="H16" s="74">
        <f t="shared" si="1"/>
        <v>17.346666666666668</v>
      </c>
      <c r="I16" s="74"/>
      <c r="J16" s="74"/>
      <c r="K16" s="74">
        <f t="shared" si="2"/>
        <v>17.346666666666668</v>
      </c>
      <c r="L16" s="74"/>
    </row>
    <row r="17" spans="1:11">
      <c r="A17" s="30" t="s">
        <v>60</v>
      </c>
      <c r="B17" s="63">
        <v>2344</v>
      </c>
      <c r="C17" s="62">
        <v>2226</v>
      </c>
      <c r="D17" s="66" t="s">
        <v>67</v>
      </c>
      <c r="E17" s="74">
        <v>1970</v>
      </c>
      <c r="F17" s="55">
        <v>374</v>
      </c>
      <c r="G17" s="74">
        <f t="shared" si="0"/>
        <v>2344</v>
      </c>
      <c r="H17" s="74">
        <f t="shared" si="1"/>
        <v>1.0530098831985624</v>
      </c>
      <c r="I17" s="74"/>
      <c r="J17" s="74"/>
      <c r="K17" s="74">
        <f t="shared" si="2"/>
        <v>1.0530098831985624</v>
      </c>
    </row>
    <row r="18" spans="1:11">
      <c r="A18" s="30" t="s">
        <v>19</v>
      </c>
      <c r="B18" s="62">
        <v>735</v>
      </c>
      <c r="C18" s="62">
        <v>50</v>
      </c>
      <c r="D18" s="66" t="s">
        <v>52</v>
      </c>
      <c r="E18" s="74">
        <v>663</v>
      </c>
      <c r="F18" s="74">
        <v>72</v>
      </c>
      <c r="G18" s="74">
        <f t="shared" si="0"/>
        <v>735</v>
      </c>
      <c r="H18" s="74">
        <f t="shared" si="1"/>
        <v>14.7</v>
      </c>
      <c r="I18" s="74"/>
      <c r="J18" s="74"/>
      <c r="K18" s="74">
        <f t="shared" si="2"/>
        <v>14.7</v>
      </c>
    </row>
    <row r="19" spans="1:11">
      <c r="A19" s="30" t="s">
        <v>25</v>
      </c>
      <c r="B19" s="62">
        <v>815</v>
      </c>
      <c r="C19" s="62">
        <v>0</v>
      </c>
      <c r="D19" s="66" t="s">
        <v>52</v>
      </c>
      <c r="E19" s="74">
        <v>815</v>
      </c>
      <c r="F19" s="74">
        <v>0</v>
      </c>
      <c r="G19" s="74">
        <f t="shared" si="0"/>
        <v>815</v>
      </c>
      <c r="H19" s="74" t="e">
        <f>B19/C19</f>
        <v>#DIV/0!</v>
      </c>
      <c r="I19" s="74"/>
      <c r="J19" s="74"/>
      <c r="K19" s="74" t="e">
        <f t="shared" si="2"/>
        <v>#DIV/0!</v>
      </c>
    </row>
    <row r="20" spans="1:11">
      <c r="A20" s="30" t="s">
        <v>26</v>
      </c>
      <c r="B20" s="62">
        <v>1253</v>
      </c>
      <c r="C20" s="62">
        <v>147</v>
      </c>
      <c r="D20" s="66" t="s">
        <v>52</v>
      </c>
      <c r="E20" s="74">
        <v>1080</v>
      </c>
      <c r="F20" s="74">
        <v>174</v>
      </c>
      <c r="G20" s="74">
        <f t="shared" si="0"/>
        <v>1254</v>
      </c>
      <c r="H20" s="74">
        <f t="shared" si="1"/>
        <v>8.5238095238095237</v>
      </c>
      <c r="I20" s="74"/>
      <c r="J20" s="74"/>
      <c r="K20" s="74">
        <f t="shared" si="2"/>
        <v>8.5238095238095237</v>
      </c>
    </row>
    <row r="21" spans="1:11">
      <c r="A21" s="30" t="s">
        <v>27</v>
      </c>
      <c r="B21" s="62">
        <v>1381</v>
      </c>
      <c r="C21" s="62">
        <v>26</v>
      </c>
      <c r="D21" s="66" t="s">
        <v>52</v>
      </c>
      <c r="E21" s="74">
        <v>576</v>
      </c>
      <c r="F21" s="74">
        <v>805</v>
      </c>
      <c r="G21" s="74">
        <f t="shared" si="0"/>
        <v>1381</v>
      </c>
      <c r="H21" s="74">
        <f t="shared" si="1"/>
        <v>53.115384615384613</v>
      </c>
      <c r="I21" s="74"/>
      <c r="J21" s="74"/>
      <c r="K21" s="74">
        <f t="shared" si="2"/>
        <v>53.115384615384613</v>
      </c>
    </row>
    <row r="22" spans="1:11">
      <c r="A22" s="30" t="s">
        <v>28</v>
      </c>
      <c r="B22" s="62">
        <v>60</v>
      </c>
      <c r="C22" s="62">
        <v>3</v>
      </c>
      <c r="D22" s="66" t="s">
        <v>52</v>
      </c>
      <c r="E22" s="74">
        <v>1</v>
      </c>
      <c r="F22" s="74">
        <v>59</v>
      </c>
      <c r="G22" s="74">
        <f t="shared" si="0"/>
        <v>60</v>
      </c>
      <c r="H22" s="74">
        <f t="shared" si="1"/>
        <v>20</v>
      </c>
      <c r="I22" s="74"/>
      <c r="J22" s="74"/>
      <c r="K22" s="74">
        <f t="shared" si="2"/>
        <v>20</v>
      </c>
    </row>
    <row r="23" spans="1:11" s="53" customFormat="1">
      <c r="A23" s="31" t="s">
        <v>61</v>
      </c>
      <c r="B23" s="64">
        <v>3510</v>
      </c>
      <c r="C23" s="64">
        <f>SUM(C19:C22)</f>
        <v>176</v>
      </c>
      <c r="D23" s="70"/>
      <c r="E23" s="86">
        <f>SUM(E19:E22)</f>
        <v>2472</v>
      </c>
      <c r="F23" s="86">
        <f>SUM(F19:F22)</f>
        <v>1038</v>
      </c>
      <c r="G23" s="74">
        <f t="shared" si="0"/>
        <v>3510</v>
      </c>
      <c r="H23" s="86">
        <f t="shared" si="1"/>
        <v>19.943181818181817</v>
      </c>
      <c r="I23" s="86"/>
      <c r="J23" s="86"/>
      <c r="K23" s="86">
        <f t="shared" si="2"/>
        <v>19.943181818181817</v>
      </c>
    </row>
    <row r="24" spans="1:11">
      <c r="A24" s="30" t="s">
        <v>13</v>
      </c>
      <c r="B24" s="62">
        <v>5840</v>
      </c>
      <c r="C24" s="62">
        <v>650</v>
      </c>
      <c r="D24" s="66" t="s">
        <v>52</v>
      </c>
      <c r="E24" s="74">
        <v>5840</v>
      </c>
      <c r="F24" s="74">
        <v>0</v>
      </c>
      <c r="G24" s="74">
        <f t="shared" si="0"/>
        <v>5840</v>
      </c>
      <c r="H24" s="74">
        <f t="shared" si="1"/>
        <v>8.9846153846153847</v>
      </c>
      <c r="I24" s="74"/>
      <c r="J24" s="74"/>
      <c r="K24" s="74">
        <f t="shared" si="2"/>
        <v>8.9846153846153847</v>
      </c>
    </row>
    <row r="25" spans="1:11" s="2" customFormat="1">
      <c r="A25" s="30" t="s">
        <v>62</v>
      </c>
      <c r="B25" s="62">
        <v>1060</v>
      </c>
      <c r="C25" s="62">
        <v>240</v>
      </c>
      <c r="D25" s="66" t="s">
        <v>52</v>
      </c>
      <c r="E25" s="2">
        <v>1060</v>
      </c>
      <c r="F25" s="2">
        <v>0</v>
      </c>
      <c r="G25" s="74">
        <f t="shared" si="0"/>
        <v>1060</v>
      </c>
      <c r="H25" s="74">
        <f t="shared" si="1"/>
        <v>4.416666666666667</v>
      </c>
      <c r="K25" s="74">
        <f t="shared" si="2"/>
        <v>4.416666666666667</v>
      </c>
    </row>
    <row r="26" spans="1:11" ht="19.5" customHeight="1">
      <c r="A26" s="30" t="s">
        <v>63</v>
      </c>
      <c r="B26" s="62">
        <v>3810</v>
      </c>
      <c r="C26" s="62">
        <v>1200</v>
      </c>
      <c r="D26" s="66" t="s">
        <v>52</v>
      </c>
      <c r="E26" s="74">
        <v>3810</v>
      </c>
      <c r="F26" s="74">
        <v>0</v>
      </c>
      <c r="G26" s="74">
        <f t="shared" si="0"/>
        <v>3810</v>
      </c>
      <c r="H26" s="74">
        <f t="shared" si="1"/>
        <v>3.1749999999999998</v>
      </c>
      <c r="I26" s="74"/>
      <c r="J26" s="74"/>
      <c r="K26" s="74">
        <f t="shared" si="2"/>
        <v>3.1749999999999998</v>
      </c>
    </row>
    <row r="27" spans="1:11">
      <c r="A27" s="30" t="s">
        <v>64</v>
      </c>
      <c r="B27" s="62">
        <v>15920</v>
      </c>
      <c r="C27" s="62">
        <v>1467</v>
      </c>
      <c r="D27" s="66" t="s">
        <v>52</v>
      </c>
      <c r="E27" s="74">
        <v>15340</v>
      </c>
      <c r="F27" s="74">
        <v>580</v>
      </c>
      <c r="G27" s="74">
        <f t="shared" si="0"/>
        <v>15920</v>
      </c>
      <c r="H27" s="74">
        <f t="shared" si="1"/>
        <v>10.852079072937968</v>
      </c>
      <c r="I27" s="74"/>
      <c r="J27" s="74"/>
      <c r="K27" s="74">
        <f t="shared" si="2"/>
        <v>10.852079072937968</v>
      </c>
    </row>
    <row r="28" spans="1:11" s="53" customFormat="1">
      <c r="A28" s="36" t="s">
        <v>69</v>
      </c>
      <c r="B28" s="69">
        <v>20790</v>
      </c>
      <c r="C28" s="64">
        <f>SUM(C25:C27)</f>
        <v>2907</v>
      </c>
      <c r="D28" s="70"/>
      <c r="E28" s="86">
        <f>SUM(E25:E27)</f>
        <v>20210</v>
      </c>
      <c r="F28" s="86">
        <f>SUM(F24:F27)</f>
        <v>580</v>
      </c>
      <c r="G28" s="74">
        <f t="shared" si="0"/>
        <v>20790</v>
      </c>
      <c r="H28" s="86">
        <f t="shared" si="1"/>
        <v>7.151702786377709</v>
      </c>
      <c r="I28" s="86"/>
      <c r="J28" s="86"/>
      <c r="K28" s="86">
        <f t="shared" si="2"/>
        <v>7.151702786377709</v>
      </c>
    </row>
    <row r="29" spans="1:11">
      <c r="A29" s="32" t="s">
        <v>65</v>
      </c>
      <c r="B29" s="67">
        <v>0</v>
      </c>
      <c r="C29" s="65">
        <v>0</v>
      </c>
      <c r="D29" s="66" t="s">
        <v>52</v>
      </c>
      <c r="E29" s="74">
        <v>0</v>
      </c>
      <c r="F29" s="74">
        <v>0</v>
      </c>
      <c r="G29" s="74">
        <f t="shared" si="0"/>
        <v>0</v>
      </c>
      <c r="H29" s="74" t="e">
        <f t="shared" si="1"/>
        <v>#DIV/0!</v>
      </c>
      <c r="I29" s="74"/>
      <c r="J29" s="74"/>
      <c r="K29" s="74" t="e">
        <f t="shared" si="2"/>
        <v>#DIV/0!</v>
      </c>
    </row>
    <row r="30" spans="1:11">
      <c r="A30" s="32" t="s">
        <v>66</v>
      </c>
      <c r="B30" s="67">
        <v>900</v>
      </c>
      <c r="C30" s="65">
        <v>0</v>
      </c>
      <c r="D30" s="66" t="s">
        <v>52</v>
      </c>
      <c r="E30" s="74">
        <v>900</v>
      </c>
      <c r="F30" s="74">
        <v>0</v>
      </c>
      <c r="G30" s="74">
        <f t="shared" si="0"/>
        <v>900</v>
      </c>
      <c r="H30" s="74" t="e">
        <f t="shared" si="1"/>
        <v>#DIV/0!</v>
      </c>
      <c r="I30" s="74"/>
      <c r="J30" s="74"/>
      <c r="K30" s="74" t="e">
        <f t="shared" si="2"/>
        <v>#DIV/0!</v>
      </c>
    </row>
    <row r="31" spans="1:11">
      <c r="A31" s="30" t="s">
        <v>15</v>
      </c>
      <c r="B31" s="63">
        <v>25900</v>
      </c>
      <c r="C31" s="62">
        <v>13880</v>
      </c>
      <c r="D31" s="66" t="s">
        <v>50</v>
      </c>
      <c r="E31" s="74">
        <v>21850</v>
      </c>
      <c r="F31" s="74">
        <v>4050</v>
      </c>
      <c r="G31" s="74">
        <f t="shared" si="0"/>
        <v>25900</v>
      </c>
      <c r="H31" s="74">
        <f t="shared" si="1"/>
        <v>1.8659942363112392</v>
      </c>
      <c r="I31" s="74"/>
      <c r="J31" s="74"/>
      <c r="K31" s="74">
        <f t="shared" si="2"/>
        <v>1.8659942363112392</v>
      </c>
    </row>
    <row r="32" spans="1:11">
      <c r="A32" s="30" t="s">
        <v>16</v>
      </c>
      <c r="B32" s="62">
        <v>1549</v>
      </c>
      <c r="C32" s="62">
        <v>218</v>
      </c>
      <c r="D32" s="66" t="s">
        <v>52</v>
      </c>
      <c r="E32" s="74">
        <v>1424</v>
      </c>
      <c r="F32" s="74">
        <v>125</v>
      </c>
      <c r="G32" s="74">
        <f t="shared" si="0"/>
        <v>1549</v>
      </c>
      <c r="H32" s="74">
        <f t="shared" si="1"/>
        <v>7.1055045871559637</v>
      </c>
      <c r="I32" s="74"/>
      <c r="J32" s="74"/>
      <c r="K32" s="74">
        <f t="shared" si="2"/>
        <v>7.1055045871559637</v>
      </c>
    </row>
    <row r="33" spans="1:11" ht="15.75" thickBot="1">
      <c r="A33" s="33" t="s">
        <v>20</v>
      </c>
      <c r="B33" s="68">
        <v>0</v>
      </c>
      <c r="C33" s="68">
        <v>58</v>
      </c>
      <c r="D33" s="66" t="s">
        <v>52</v>
      </c>
      <c r="E33" s="74">
        <v>0</v>
      </c>
      <c r="F33" s="74">
        <v>0</v>
      </c>
      <c r="G33" s="74">
        <f t="shared" si="0"/>
        <v>0</v>
      </c>
      <c r="H33" s="74">
        <f t="shared" si="1"/>
        <v>0</v>
      </c>
      <c r="I33" s="74"/>
      <c r="J33" s="74"/>
      <c r="K33" s="74">
        <f t="shared" si="2"/>
        <v>0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E00-000000000000}">
          <x14:formula1>
            <xm:f>'C:\Users\singleton_l\AppData\Local\Microsoft\Windows\INetCache\Content.Outlook\97L1JVBN\[SIT REP PPE STOCK LEVELS (3).xlsx]RAG RATING'!#REF!</xm:f>
          </x14:formula1>
          <xm:sqref>D17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33"/>
  <sheetViews>
    <sheetView topLeftCell="B1" workbookViewId="0">
      <selection activeCell="M10" sqref="M10"/>
    </sheetView>
  </sheetViews>
  <sheetFormatPr defaultColWidth="9.140625" defaultRowHeight="15"/>
  <cols>
    <col min="1" max="1" width="31.85546875" style="57" bestFit="1" customWidth="1"/>
    <col min="2" max="2" width="11.85546875" style="57" customWidth="1"/>
    <col min="3" max="3" width="12.85546875" style="57" customWidth="1"/>
    <col min="4" max="4" width="11.85546875" style="57" customWidth="1"/>
    <col min="5" max="5" width="9.85546875" style="57" hidden="1" customWidth="1"/>
    <col min="6" max="6" width="10.5703125" style="57" hidden="1" customWidth="1"/>
    <col min="7" max="7" width="0.140625" style="57" hidden="1" customWidth="1"/>
    <col min="8" max="8" width="14.5703125" style="57" hidden="1" customWidth="1"/>
    <col min="9" max="9" width="7.42578125" style="57" hidden="1" customWidth="1"/>
    <col min="10" max="10" width="12.42578125" style="57" hidden="1" customWidth="1"/>
    <col min="11" max="12" width="0.140625" style="57" hidden="1" customWidth="1"/>
    <col min="13" max="13" width="43.140625" style="57" customWidth="1"/>
    <col min="14" max="16384" width="9.140625" style="57"/>
  </cols>
  <sheetData>
    <row r="1" spans="1:13" ht="19.5" thickBot="1">
      <c r="A1" s="49">
        <v>43968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2" customFormat="1" ht="71.099999999999994" customHeight="1">
      <c r="A2" s="27" t="s">
        <v>0</v>
      </c>
      <c r="B2" s="28" t="s">
        <v>1</v>
      </c>
      <c r="C2" s="28" t="s">
        <v>2</v>
      </c>
      <c r="D2" s="29" t="s">
        <v>46</v>
      </c>
      <c r="E2" s="2" t="s">
        <v>47</v>
      </c>
      <c r="F2" s="2" t="s">
        <v>48</v>
      </c>
      <c r="G2" s="2" t="s">
        <v>49</v>
      </c>
      <c r="M2" s="81" t="s">
        <v>70</v>
      </c>
    </row>
    <row r="3" spans="1:13">
      <c r="A3" s="30" t="s">
        <v>3</v>
      </c>
      <c r="B3" s="62">
        <v>64900</v>
      </c>
      <c r="C3" s="62">
        <v>16100</v>
      </c>
      <c r="D3" s="66" t="s">
        <v>52</v>
      </c>
      <c r="E3" s="74">
        <v>56400</v>
      </c>
      <c r="F3" s="74">
        <v>7600</v>
      </c>
      <c r="G3" s="74">
        <f>E3+F3</f>
        <v>64000</v>
      </c>
      <c r="H3" s="74">
        <f>B3/C3</f>
        <v>4.0310559006211184</v>
      </c>
      <c r="I3" s="74" t="s">
        <v>34</v>
      </c>
      <c r="J3" s="74" t="s">
        <v>51</v>
      </c>
      <c r="K3" s="74">
        <f>B3/C3</f>
        <v>4.0310559006211184</v>
      </c>
      <c r="L3" s="74"/>
      <c r="M3" s="74"/>
    </row>
    <row r="4" spans="1:13" ht="30.95" customHeight="1">
      <c r="A4" s="30" t="s">
        <v>4</v>
      </c>
      <c r="B4" s="62">
        <v>372</v>
      </c>
      <c r="C4" s="62">
        <v>54</v>
      </c>
      <c r="D4" s="66" t="s">
        <v>52</v>
      </c>
      <c r="E4" s="74">
        <v>341</v>
      </c>
      <c r="F4" s="74">
        <v>31</v>
      </c>
      <c r="G4" s="74">
        <f t="shared" ref="G4:G33" si="0">E4+F4</f>
        <v>372</v>
      </c>
      <c r="H4" s="74">
        <f t="shared" ref="H4:H33" si="1">B4/C4</f>
        <v>6.8888888888888893</v>
      </c>
      <c r="I4" s="74" t="s">
        <v>43</v>
      </c>
      <c r="J4" s="74" t="s">
        <v>53</v>
      </c>
      <c r="K4" s="74">
        <f t="shared" ref="K4:K33" si="2">B4/C4</f>
        <v>6.8888888888888893</v>
      </c>
      <c r="L4" s="74"/>
      <c r="M4" s="74"/>
    </row>
    <row r="5" spans="1:13">
      <c r="A5" s="30" t="s">
        <v>54</v>
      </c>
      <c r="B5" s="62">
        <v>8950</v>
      </c>
      <c r="C5" s="62">
        <v>3140</v>
      </c>
      <c r="D5" s="66" t="s">
        <v>68</v>
      </c>
      <c r="E5" s="74">
        <v>7600</v>
      </c>
      <c r="F5" s="74">
        <v>750</v>
      </c>
      <c r="G5" s="74">
        <f t="shared" si="0"/>
        <v>8350</v>
      </c>
      <c r="H5" s="74">
        <f t="shared" si="1"/>
        <v>2.8503184713375798</v>
      </c>
      <c r="I5" s="74" t="s">
        <v>44</v>
      </c>
      <c r="J5" s="74" t="s">
        <v>55</v>
      </c>
      <c r="K5" s="74">
        <f t="shared" si="2"/>
        <v>2.8503184713375798</v>
      </c>
      <c r="L5" s="74"/>
      <c r="M5" s="74"/>
    </row>
    <row r="6" spans="1:13">
      <c r="A6" s="30" t="s">
        <v>56</v>
      </c>
      <c r="B6" s="62">
        <v>14150</v>
      </c>
      <c r="C6" s="62">
        <v>1665</v>
      </c>
      <c r="D6" s="66" t="s">
        <v>52</v>
      </c>
      <c r="E6" s="74">
        <v>13400</v>
      </c>
      <c r="F6" s="74">
        <v>0</v>
      </c>
      <c r="G6" s="74">
        <f t="shared" si="0"/>
        <v>13400</v>
      </c>
      <c r="H6" s="74">
        <f t="shared" si="1"/>
        <v>8.498498498498499</v>
      </c>
      <c r="I6" s="74" t="s">
        <v>45</v>
      </c>
      <c r="J6" s="74" t="s">
        <v>57</v>
      </c>
      <c r="K6" s="74">
        <f t="shared" si="2"/>
        <v>8.498498498498499</v>
      </c>
      <c r="L6" s="74"/>
      <c r="M6" s="74"/>
    </row>
    <row r="7" spans="1:13">
      <c r="A7" s="30" t="s">
        <v>6</v>
      </c>
      <c r="B7" s="62">
        <v>4850</v>
      </c>
      <c r="C7" s="62">
        <v>617</v>
      </c>
      <c r="D7" s="66" t="s">
        <v>52</v>
      </c>
      <c r="E7" s="74">
        <v>4850</v>
      </c>
      <c r="F7" s="74">
        <v>0</v>
      </c>
      <c r="G7" s="74">
        <f t="shared" si="0"/>
        <v>4850</v>
      </c>
      <c r="H7" s="74">
        <f t="shared" si="1"/>
        <v>7.8606158833063207</v>
      </c>
      <c r="I7" s="74"/>
      <c r="J7" s="74"/>
      <c r="K7" s="74">
        <f t="shared" si="2"/>
        <v>7.8606158833063207</v>
      </c>
      <c r="L7" s="74"/>
      <c r="M7" s="74"/>
    </row>
    <row r="8" spans="1:13">
      <c r="A8" s="30" t="s">
        <v>7</v>
      </c>
      <c r="B8" s="62">
        <v>25794</v>
      </c>
      <c r="C8" s="62">
        <v>1485</v>
      </c>
      <c r="D8" s="66" t="s">
        <v>52</v>
      </c>
      <c r="E8" s="74">
        <v>21040</v>
      </c>
      <c r="F8" s="74">
        <v>3154</v>
      </c>
      <c r="G8" s="74">
        <f t="shared" si="0"/>
        <v>24194</v>
      </c>
      <c r="H8" s="74">
        <f t="shared" si="1"/>
        <v>17.369696969696971</v>
      </c>
      <c r="I8" s="74"/>
      <c r="J8" s="74"/>
      <c r="K8" s="74">
        <f t="shared" si="2"/>
        <v>17.369696969696971</v>
      </c>
      <c r="L8" s="74"/>
      <c r="M8" s="74"/>
    </row>
    <row r="9" spans="1:13">
      <c r="A9" s="30" t="s">
        <v>8</v>
      </c>
      <c r="B9" s="62">
        <v>0</v>
      </c>
      <c r="C9" s="62">
        <v>0</v>
      </c>
      <c r="D9" s="66" t="s">
        <v>52</v>
      </c>
      <c r="E9" s="74">
        <v>0</v>
      </c>
      <c r="F9" s="74">
        <v>0</v>
      </c>
      <c r="G9" s="74">
        <f t="shared" si="0"/>
        <v>0</v>
      </c>
      <c r="H9" s="74" t="e">
        <f t="shared" si="1"/>
        <v>#DIV/0!</v>
      </c>
      <c r="I9" s="74"/>
      <c r="J9" s="74"/>
      <c r="K9" s="74" t="e">
        <f t="shared" si="2"/>
        <v>#DIV/0!</v>
      </c>
      <c r="L9" s="74"/>
      <c r="M9" s="74"/>
    </row>
    <row r="10" spans="1:13">
      <c r="A10" s="30" t="s">
        <v>9</v>
      </c>
      <c r="B10" s="62">
        <v>174</v>
      </c>
      <c r="C10" s="62">
        <v>0</v>
      </c>
      <c r="D10" s="66" t="s">
        <v>52</v>
      </c>
      <c r="E10" s="74">
        <v>174</v>
      </c>
      <c r="F10" s="74">
        <v>0</v>
      </c>
      <c r="G10" s="74">
        <f t="shared" si="0"/>
        <v>174</v>
      </c>
      <c r="H10" s="74" t="e">
        <f t="shared" si="1"/>
        <v>#DIV/0!</v>
      </c>
      <c r="I10" s="74"/>
      <c r="J10" s="34" t="s">
        <v>52</v>
      </c>
      <c r="K10" s="74" t="e">
        <f t="shared" si="2"/>
        <v>#DIV/0!</v>
      </c>
      <c r="L10" s="74"/>
      <c r="M10" s="74"/>
    </row>
    <row r="11" spans="1:13">
      <c r="A11" s="30" t="s">
        <v>21</v>
      </c>
      <c r="B11" s="62">
        <v>18320</v>
      </c>
      <c r="C11" s="62">
        <v>0</v>
      </c>
      <c r="D11" s="66" t="s">
        <v>52</v>
      </c>
      <c r="E11" s="74">
        <v>15200</v>
      </c>
      <c r="F11" s="74">
        <v>3120</v>
      </c>
      <c r="G11" s="74">
        <f t="shared" si="0"/>
        <v>18320</v>
      </c>
      <c r="H11" s="74" t="e">
        <f t="shared" si="1"/>
        <v>#DIV/0!</v>
      </c>
      <c r="I11" s="74"/>
      <c r="J11" s="74"/>
      <c r="K11" s="74" t="e">
        <f t="shared" si="2"/>
        <v>#DIV/0!</v>
      </c>
      <c r="L11" s="74"/>
      <c r="M11" s="74"/>
    </row>
    <row r="12" spans="1:13">
      <c r="A12" s="30" t="s">
        <v>22</v>
      </c>
      <c r="B12" s="62">
        <v>179000</v>
      </c>
      <c r="C12" s="62">
        <v>22810</v>
      </c>
      <c r="D12" s="66" t="s">
        <v>52</v>
      </c>
      <c r="E12" s="74">
        <v>155000</v>
      </c>
      <c r="F12" s="74">
        <v>0</v>
      </c>
      <c r="G12" s="74">
        <f t="shared" si="0"/>
        <v>155000</v>
      </c>
      <c r="H12" s="74">
        <f t="shared" si="1"/>
        <v>7.8474353353792194</v>
      </c>
      <c r="I12" s="74"/>
      <c r="J12" s="74"/>
      <c r="K12" s="74">
        <f t="shared" si="2"/>
        <v>7.8474353353792194</v>
      </c>
      <c r="L12" s="74"/>
      <c r="M12" s="74"/>
    </row>
    <row r="13" spans="1:13">
      <c r="A13" s="30" t="s">
        <v>23</v>
      </c>
      <c r="B13" s="62">
        <v>254000</v>
      </c>
      <c r="C13" s="62">
        <v>42115</v>
      </c>
      <c r="D13" s="66" t="s">
        <v>52</v>
      </c>
      <c r="E13" s="74">
        <v>218000</v>
      </c>
      <c r="F13" s="74">
        <v>0</v>
      </c>
      <c r="G13" s="74">
        <f t="shared" si="0"/>
        <v>218000</v>
      </c>
      <c r="H13" s="74">
        <f t="shared" si="1"/>
        <v>6.0311053068977802</v>
      </c>
      <c r="I13" s="74"/>
      <c r="J13" s="74"/>
      <c r="K13" s="74">
        <f t="shared" si="2"/>
        <v>6.0311053068977802</v>
      </c>
      <c r="L13" s="74"/>
      <c r="M13" s="74"/>
    </row>
    <row r="14" spans="1:13">
      <c r="A14" s="30" t="s">
        <v>24</v>
      </c>
      <c r="B14" s="63">
        <v>257400</v>
      </c>
      <c r="C14" s="62">
        <v>26525</v>
      </c>
      <c r="D14" s="66" t="s">
        <v>52</v>
      </c>
      <c r="E14" s="74">
        <v>233400</v>
      </c>
      <c r="F14" s="74">
        <v>0</v>
      </c>
      <c r="G14" s="74">
        <f t="shared" si="0"/>
        <v>233400</v>
      </c>
      <c r="H14" s="74">
        <f t="shared" si="1"/>
        <v>9.7040527803958536</v>
      </c>
      <c r="I14" s="74"/>
      <c r="J14" s="74"/>
      <c r="K14" s="74">
        <f t="shared" si="2"/>
        <v>9.7040527803958536</v>
      </c>
      <c r="L14" s="74"/>
      <c r="M14" s="74"/>
    </row>
    <row r="15" spans="1:13" s="56" customFormat="1">
      <c r="A15" s="31" t="s">
        <v>58</v>
      </c>
      <c r="B15" s="64">
        <f>SUM(B11:B14)</f>
        <v>708720</v>
      </c>
      <c r="C15" s="64">
        <f>SUM(C12:C14)</f>
        <v>91450</v>
      </c>
      <c r="D15" s="70"/>
      <c r="E15" s="86">
        <f>SUM(E11:E14)</f>
        <v>621600</v>
      </c>
      <c r="F15" s="86">
        <f>SUM(F11:F14)</f>
        <v>3120</v>
      </c>
      <c r="G15" s="74">
        <f t="shared" si="0"/>
        <v>624720</v>
      </c>
      <c r="H15" s="86">
        <f t="shared" si="1"/>
        <v>7.749808638600328</v>
      </c>
      <c r="I15" s="86"/>
      <c r="J15" s="86"/>
      <c r="K15" s="86">
        <f t="shared" si="2"/>
        <v>7.749808638600328</v>
      </c>
      <c r="L15" s="86"/>
      <c r="M15" s="86"/>
    </row>
    <row r="16" spans="1:13">
      <c r="A16" s="30" t="s">
        <v>59</v>
      </c>
      <c r="B16" s="62">
        <v>5204</v>
      </c>
      <c r="C16" s="62">
        <v>300</v>
      </c>
      <c r="D16" s="66" t="s">
        <v>52</v>
      </c>
      <c r="E16" s="74">
        <v>5204</v>
      </c>
      <c r="F16" s="74">
        <v>0</v>
      </c>
      <c r="G16" s="74">
        <f t="shared" si="0"/>
        <v>5204</v>
      </c>
      <c r="H16" s="74">
        <f t="shared" si="1"/>
        <v>17.346666666666668</v>
      </c>
      <c r="I16" s="74"/>
      <c r="J16" s="74"/>
      <c r="K16" s="74">
        <f t="shared" si="2"/>
        <v>17.346666666666668</v>
      </c>
      <c r="L16" s="74"/>
      <c r="M16" s="74"/>
    </row>
    <row r="17" spans="1:11">
      <c r="A17" s="30" t="s">
        <v>60</v>
      </c>
      <c r="B17" s="63">
        <v>2344</v>
      </c>
      <c r="C17" s="62">
        <v>2226</v>
      </c>
      <c r="D17" s="66" t="s">
        <v>67</v>
      </c>
      <c r="E17" s="74">
        <v>1970</v>
      </c>
      <c r="F17" s="55">
        <v>374</v>
      </c>
      <c r="G17" s="74">
        <f t="shared" si="0"/>
        <v>2344</v>
      </c>
      <c r="H17" s="74">
        <f t="shared" si="1"/>
        <v>1.0530098831985624</v>
      </c>
      <c r="I17" s="74"/>
      <c r="J17" s="74"/>
      <c r="K17" s="74">
        <f t="shared" si="2"/>
        <v>1.0530098831985624</v>
      </c>
    </row>
    <row r="18" spans="1:11">
      <c r="A18" s="30" t="s">
        <v>19</v>
      </c>
      <c r="B18" s="62">
        <v>735</v>
      </c>
      <c r="C18" s="62">
        <v>50</v>
      </c>
      <c r="D18" s="66" t="s">
        <v>52</v>
      </c>
      <c r="E18" s="74">
        <v>663</v>
      </c>
      <c r="F18" s="74">
        <v>72</v>
      </c>
      <c r="G18" s="74">
        <f t="shared" si="0"/>
        <v>735</v>
      </c>
      <c r="H18" s="74">
        <f t="shared" si="1"/>
        <v>14.7</v>
      </c>
      <c r="I18" s="74"/>
      <c r="J18" s="74"/>
      <c r="K18" s="74">
        <f t="shared" si="2"/>
        <v>14.7</v>
      </c>
    </row>
    <row r="19" spans="1:11">
      <c r="A19" s="30" t="s">
        <v>25</v>
      </c>
      <c r="B19" s="62">
        <v>827</v>
      </c>
      <c r="C19" s="62">
        <v>0</v>
      </c>
      <c r="D19" s="66" t="s">
        <v>52</v>
      </c>
      <c r="E19" s="74">
        <v>815</v>
      </c>
      <c r="F19" s="74">
        <v>0</v>
      </c>
      <c r="G19" s="74">
        <f t="shared" si="0"/>
        <v>815</v>
      </c>
      <c r="H19" s="74" t="e">
        <f>B19/C19</f>
        <v>#DIV/0!</v>
      </c>
      <c r="I19" s="74"/>
      <c r="J19" s="74"/>
      <c r="K19" s="74" t="e">
        <f t="shared" si="2"/>
        <v>#DIV/0!</v>
      </c>
    </row>
    <row r="20" spans="1:11">
      <c r="A20" s="30" t="s">
        <v>26</v>
      </c>
      <c r="B20" s="62">
        <v>1283</v>
      </c>
      <c r="C20" s="62">
        <v>147</v>
      </c>
      <c r="D20" s="66" t="s">
        <v>52</v>
      </c>
      <c r="E20" s="74">
        <v>1080</v>
      </c>
      <c r="F20" s="74">
        <v>174</v>
      </c>
      <c r="G20" s="74">
        <f t="shared" si="0"/>
        <v>1254</v>
      </c>
      <c r="H20" s="74">
        <f t="shared" si="1"/>
        <v>8.7278911564625847</v>
      </c>
      <c r="I20" s="74"/>
      <c r="J20" s="74"/>
      <c r="K20" s="74">
        <f t="shared" si="2"/>
        <v>8.7278911564625847</v>
      </c>
    </row>
    <row r="21" spans="1:11">
      <c r="A21" s="30" t="s">
        <v>27</v>
      </c>
      <c r="B21" s="62">
        <v>1387</v>
      </c>
      <c r="C21" s="62">
        <v>26</v>
      </c>
      <c r="D21" s="66" t="s">
        <v>52</v>
      </c>
      <c r="E21" s="74">
        <v>576</v>
      </c>
      <c r="F21" s="74">
        <v>805</v>
      </c>
      <c r="G21" s="74">
        <f t="shared" si="0"/>
        <v>1381</v>
      </c>
      <c r="H21" s="74">
        <f t="shared" si="1"/>
        <v>53.346153846153847</v>
      </c>
      <c r="I21" s="74"/>
      <c r="J21" s="74"/>
      <c r="K21" s="74">
        <f t="shared" si="2"/>
        <v>53.346153846153847</v>
      </c>
    </row>
    <row r="22" spans="1:11">
      <c r="A22" s="30" t="s">
        <v>28</v>
      </c>
      <c r="B22" s="62">
        <v>60</v>
      </c>
      <c r="C22" s="62">
        <v>3</v>
      </c>
      <c r="D22" s="66" t="s">
        <v>52</v>
      </c>
      <c r="E22" s="74">
        <v>1</v>
      </c>
      <c r="F22" s="74">
        <v>59</v>
      </c>
      <c r="G22" s="74">
        <f t="shared" si="0"/>
        <v>60</v>
      </c>
      <c r="H22" s="74">
        <f t="shared" si="1"/>
        <v>20</v>
      </c>
      <c r="I22" s="74"/>
      <c r="J22" s="74"/>
      <c r="K22" s="74">
        <f t="shared" si="2"/>
        <v>20</v>
      </c>
    </row>
    <row r="23" spans="1:11" s="56" customFormat="1">
      <c r="A23" s="31" t="s">
        <v>61</v>
      </c>
      <c r="B23" s="64">
        <v>3510</v>
      </c>
      <c r="C23" s="64">
        <f>SUM(C19:C22)</f>
        <v>176</v>
      </c>
      <c r="D23" s="70"/>
      <c r="E23" s="86">
        <f>SUM(E19:E22)</f>
        <v>2472</v>
      </c>
      <c r="F23" s="86">
        <f>SUM(F19:F22)</f>
        <v>1038</v>
      </c>
      <c r="G23" s="74">
        <f t="shared" si="0"/>
        <v>3510</v>
      </c>
      <c r="H23" s="86">
        <f t="shared" si="1"/>
        <v>19.943181818181817</v>
      </c>
      <c r="I23" s="86"/>
      <c r="J23" s="86"/>
      <c r="K23" s="86">
        <f t="shared" si="2"/>
        <v>19.943181818181817</v>
      </c>
    </row>
    <row r="24" spans="1:11">
      <c r="A24" s="30" t="s">
        <v>13</v>
      </c>
      <c r="B24" s="62">
        <v>5840</v>
      </c>
      <c r="C24" s="62">
        <v>650</v>
      </c>
      <c r="D24" s="66" t="s">
        <v>52</v>
      </c>
      <c r="E24" s="74">
        <v>5840</v>
      </c>
      <c r="F24" s="74">
        <v>0</v>
      </c>
      <c r="G24" s="74">
        <f t="shared" si="0"/>
        <v>5840</v>
      </c>
      <c r="H24" s="74">
        <f t="shared" si="1"/>
        <v>8.9846153846153847</v>
      </c>
      <c r="I24" s="74"/>
      <c r="J24" s="74"/>
      <c r="K24" s="74">
        <f t="shared" si="2"/>
        <v>8.9846153846153847</v>
      </c>
    </row>
    <row r="25" spans="1:11" s="2" customFormat="1">
      <c r="A25" s="30" t="s">
        <v>62</v>
      </c>
      <c r="B25" s="62">
        <v>1060</v>
      </c>
      <c r="C25" s="62">
        <v>240</v>
      </c>
      <c r="D25" s="66" t="s">
        <v>52</v>
      </c>
      <c r="E25" s="2">
        <v>1060</v>
      </c>
      <c r="F25" s="2">
        <v>0</v>
      </c>
      <c r="G25" s="74">
        <f t="shared" si="0"/>
        <v>1060</v>
      </c>
      <c r="H25" s="74">
        <f t="shared" si="1"/>
        <v>4.416666666666667</v>
      </c>
      <c r="K25" s="74">
        <f t="shared" si="2"/>
        <v>4.416666666666667</v>
      </c>
    </row>
    <row r="26" spans="1:11" ht="19.5" customHeight="1">
      <c r="A26" s="30" t="s">
        <v>63</v>
      </c>
      <c r="B26" s="62">
        <v>6050</v>
      </c>
      <c r="C26" s="62">
        <v>1200</v>
      </c>
      <c r="D26" s="66" t="s">
        <v>52</v>
      </c>
      <c r="E26" s="74">
        <v>3810</v>
      </c>
      <c r="F26" s="74">
        <v>0</v>
      </c>
      <c r="G26" s="74">
        <f t="shared" si="0"/>
        <v>3810</v>
      </c>
      <c r="H26" s="74">
        <f t="shared" si="1"/>
        <v>5.041666666666667</v>
      </c>
      <c r="I26" s="74"/>
      <c r="J26" s="74"/>
      <c r="K26" s="74">
        <f t="shared" si="2"/>
        <v>5.041666666666667</v>
      </c>
    </row>
    <row r="27" spans="1:11">
      <c r="A27" s="30" t="s">
        <v>64</v>
      </c>
      <c r="B27" s="62">
        <v>16400</v>
      </c>
      <c r="C27" s="62">
        <v>1467</v>
      </c>
      <c r="D27" s="66" t="s">
        <v>52</v>
      </c>
      <c r="E27" s="74">
        <v>15340</v>
      </c>
      <c r="F27" s="74">
        <v>580</v>
      </c>
      <c r="G27" s="74">
        <f t="shared" si="0"/>
        <v>15920</v>
      </c>
      <c r="H27" s="74">
        <f t="shared" si="1"/>
        <v>11.179277436946149</v>
      </c>
      <c r="I27" s="74"/>
      <c r="J27" s="74"/>
      <c r="K27" s="74">
        <f t="shared" si="2"/>
        <v>11.179277436946149</v>
      </c>
    </row>
    <row r="28" spans="1:11" s="56" customFormat="1">
      <c r="A28" s="36" t="s">
        <v>69</v>
      </c>
      <c r="B28" s="69">
        <v>20790</v>
      </c>
      <c r="C28" s="64">
        <f>SUM(C25:C27)</f>
        <v>2907</v>
      </c>
      <c r="D28" s="70"/>
      <c r="E28" s="86">
        <f>SUM(E25:E27)</f>
        <v>20210</v>
      </c>
      <c r="F28" s="86">
        <f>SUM(F24:F27)</f>
        <v>580</v>
      </c>
      <c r="G28" s="74">
        <f t="shared" si="0"/>
        <v>20790</v>
      </c>
      <c r="H28" s="86">
        <f t="shared" si="1"/>
        <v>7.151702786377709</v>
      </c>
      <c r="I28" s="86"/>
      <c r="J28" s="86"/>
      <c r="K28" s="86">
        <f t="shared" si="2"/>
        <v>7.151702786377709</v>
      </c>
    </row>
    <row r="29" spans="1:11">
      <c r="A29" s="32" t="s">
        <v>65</v>
      </c>
      <c r="B29" s="67">
        <v>0</v>
      </c>
      <c r="C29" s="65">
        <v>0</v>
      </c>
      <c r="D29" s="66" t="s">
        <v>52</v>
      </c>
      <c r="E29" s="74">
        <v>0</v>
      </c>
      <c r="F29" s="74">
        <v>0</v>
      </c>
      <c r="G29" s="74">
        <f t="shared" si="0"/>
        <v>0</v>
      </c>
      <c r="H29" s="74" t="e">
        <f t="shared" si="1"/>
        <v>#DIV/0!</v>
      </c>
      <c r="I29" s="74"/>
      <c r="J29" s="74"/>
      <c r="K29" s="74" t="e">
        <f t="shared" si="2"/>
        <v>#DIV/0!</v>
      </c>
    </row>
    <row r="30" spans="1:11">
      <c r="A30" s="32" t="s">
        <v>66</v>
      </c>
      <c r="B30" s="67">
        <v>900</v>
      </c>
      <c r="C30" s="65">
        <v>0</v>
      </c>
      <c r="D30" s="66" t="s">
        <v>52</v>
      </c>
      <c r="E30" s="74">
        <v>900</v>
      </c>
      <c r="F30" s="74">
        <v>0</v>
      </c>
      <c r="G30" s="74">
        <f t="shared" si="0"/>
        <v>900</v>
      </c>
      <c r="H30" s="74" t="e">
        <f t="shared" si="1"/>
        <v>#DIV/0!</v>
      </c>
      <c r="I30" s="74"/>
      <c r="J30" s="74"/>
      <c r="K30" s="74" t="e">
        <f t="shared" si="2"/>
        <v>#DIV/0!</v>
      </c>
    </row>
    <row r="31" spans="1:11">
      <c r="A31" s="30" t="s">
        <v>15</v>
      </c>
      <c r="B31" s="63">
        <v>27900</v>
      </c>
      <c r="C31" s="62">
        <v>13880</v>
      </c>
      <c r="D31" s="66" t="s">
        <v>50</v>
      </c>
      <c r="E31" s="74">
        <v>21850</v>
      </c>
      <c r="F31" s="74">
        <v>4050</v>
      </c>
      <c r="G31" s="74">
        <f t="shared" si="0"/>
        <v>25900</v>
      </c>
      <c r="H31" s="74">
        <f t="shared" si="1"/>
        <v>2.0100864553314119</v>
      </c>
      <c r="I31" s="74"/>
      <c r="J31" s="74"/>
      <c r="K31" s="74">
        <f t="shared" si="2"/>
        <v>2.0100864553314119</v>
      </c>
    </row>
    <row r="32" spans="1:11">
      <c r="A32" s="30" t="s">
        <v>16</v>
      </c>
      <c r="B32" s="62">
        <v>1549</v>
      </c>
      <c r="C32" s="62">
        <v>218</v>
      </c>
      <c r="D32" s="66" t="s">
        <v>52</v>
      </c>
      <c r="E32" s="74">
        <v>1424</v>
      </c>
      <c r="F32" s="74">
        <v>125</v>
      </c>
      <c r="G32" s="74">
        <f t="shared" si="0"/>
        <v>1549</v>
      </c>
      <c r="H32" s="74">
        <f t="shared" si="1"/>
        <v>7.1055045871559637</v>
      </c>
      <c r="I32" s="74"/>
      <c r="J32" s="74"/>
      <c r="K32" s="74">
        <f t="shared" si="2"/>
        <v>7.1055045871559637</v>
      </c>
    </row>
    <row r="33" spans="1:11" ht="15.75" thickBot="1">
      <c r="A33" s="33" t="s">
        <v>20</v>
      </c>
      <c r="B33" s="68">
        <v>0</v>
      </c>
      <c r="C33" s="68">
        <v>58</v>
      </c>
      <c r="D33" s="66" t="s">
        <v>52</v>
      </c>
      <c r="E33" s="74">
        <v>0</v>
      </c>
      <c r="F33" s="74">
        <v>0</v>
      </c>
      <c r="G33" s="74">
        <f t="shared" si="0"/>
        <v>0</v>
      </c>
      <c r="H33" s="74">
        <f t="shared" si="1"/>
        <v>0</v>
      </c>
      <c r="I33" s="74"/>
      <c r="J33" s="74"/>
      <c r="K33" s="74">
        <f t="shared" si="2"/>
        <v>0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F00-000000000000}">
          <x14:formula1>
            <xm:f>'C:\Users\singleton_l\AppData\Local\Microsoft\Windows\INetCache\Content.Outlook\97L1JVBN\[SIT REP PPE STOCK LEVELS (3).xlsx]RAG RATING'!#REF!</xm:f>
          </x14:formula1>
          <xm:sqref>D17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33"/>
  <sheetViews>
    <sheetView workbookViewId="0">
      <selection activeCell="L4" sqref="L4"/>
    </sheetView>
  </sheetViews>
  <sheetFormatPr defaultColWidth="9.140625" defaultRowHeight="15"/>
  <cols>
    <col min="1" max="1" width="31.85546875" style="59" bestFit="1" customWidth="1"/>
    <col min="2" max="2" width="11.85546875" style="59" customWidth="1"/>
    <col min="3" max="3" width="12.85546875" style="59" customWidth="1"/>
    <col min="4" max="4" width="11.85546875" style="59" customWidth="1"/>
    <col min="5" max="5" width="9.85546875" style="59" hidden="1" customWidth="1"/>
    <col min="6" max="6" width="10.5703125" style="59" hidden="1" customWidth="1"/>
    <col min="7" max="7" width="0.140625" style="59" hidden="1" customWidth="1"/>
    <col min="8" max="8" width="14.5703125" style="59" hidden="1" customWidth="1"/>
    <col min="9" max="9" width="7.42578125" style="59" hidden="1" customWidth="1"/>
    <col min="10" max="10" width="12.42578125" style="59" hidden="1" customWidth="1"/>
    <col min="11" max="11" width="0.140625" style="59" hidden="1" customWidth="1"/>
    <col min="12" max="12" width="37.5703125" style="59" customWidth="1"/>
    <col min="13" max="16384" width="9.140625" style="59"/>
  </cols>
  <sheetData>
    <row r="1" spans="1:12" ht="19.5" thickBot="1">
      <c r="A1" s="49">
        <v>43969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2" customFormat="1" ht="71.099999999999994" customHeight="1">
      <c r="A2" s="27" t="s">
        <v>0</v>
      </c>
      <c r="B2" s="28" t="s">
        <v>1</v>
      </c>
      <c r="C2" s="28" t="s">
        <v>2</v>
      </c>
      <c r="D2" s="29" t="s">
        <v>46</v>
      </c>
      <c r="E2" s="2" t="s">
        <v>47</v>
      </c>
      <c r="F2" s="2" t="s">
        <v>48</v>
      </c>
      <c r="G2" s="2" t="s">
        <v>49</v>
      </c>
      <c r="L2" s="81" t="s">
        <v>70</v>
      </c>
    </row>
    <row r="3" spans="1:12">
      <c r="A3" s="30" t="s">
        <v>3</v>
      </c>
      <c r="B3" s="62">
        <v>66500</v>
      </c>
      <c r="C3" s="62">
        <v>16100</v>
      </c>
      <c r="D3" s="66" t="s">
        <v>52</v>
      </c>
      <c r="E3" s="74">
        <v>56400</v>
      </c>
      <c r="F3" s="74">
        <v>7600</v>
      </c>
      <c r="G3" s="74">
        <f>E3+F3</f>
        <v>64000</v>
      </c>
      <c r="H3" s="74">
        <f>B3/C3</f>
        <v>4.1304347826086953</v>
      </c>
      <c r="I3" s="74" t="s">
        <v>34</v>
      </c>
      <c r="J3" s="74" t="s">
        <v>51</v>
      </c>
      <c r="K3" s="74">
        <f>B3/C3</f>
        <v>4.1304347826086953</v>
      </c>
      <c r="L3" s="74"/>
    </row>
    <row r="4" spans="1:12" ht="30.95" customHeight="1">
      <c r="A4" s="30" t="s">
        <v>4</v>
      </c>
      <c r="B4" s="62">
        <v>372</v>
      </c>
      <c r="C4" s="62">
        <v>54</v>
      </c>
      <c r="D4" s="66" t="s">
        <v>52</v>
      </c>
      <c r="E4" s="74">
        <v>341</v>
      </c>
      <c r="F4" s="74">
        <v>31</v>
      </c>
      <c r="G4" s="74">
        <f t="shared" ref="G4:G33" si="0">E4+F4</f>
        <v>372</v>
      </c>
      <c r="H4" s="74">
        <f t="shared" ref="H4:H33" si="1">B4/C4</f>
        <v>6.8888888888888893</v>
      </c>
      <c r="I4" s="74" t="s">
        <v>43</v>
      </c>
      <c r="J4" s="74" t="s">
        <v>53</v>
      </c>
      <c r="K4" s="74">
        <f t="shared" ref="K4:K33" si="2">B4/C4</f>
        <v>6.8888888888888893</v>
      </c>
      <c r="L4" s="74"/>
    </row>
    <row r="5" spans="1:12">
      <c r="A5" s="30" t="s">
        <v>54</v>
      </c>
      <c r="B5" s="62">
        <v>19550</v>
      </c>
      <c r="C5" s="62">
        <v>3140</v>
      </c>
      <c r="D5" s="66" t="s">
        <v>52</v>
      </c>
      <c r="E5" s="74">
        <v>7600</v>
      </c>
      <c r="F5" s="74">
        <v>750</v>
      </c>
      <c r="G5" s="74">
        <f t="shared" si="0"/>
        <v>8350</v>
      </c>
      <c r="H5" s="74">
        <f t="shared" si="1"/>
        <v>6.2261146496815289</v>
      </c>
      <c r="I5" s="74" t="s">
        <v>44</v>
      </c>
      <c r="J5" s="74" t="s">
        <v>55</v>
      </c>
      <c r="K5" s="74">
        <f t="shared" si="2"/>
        <v>6.2261146496815289</v>
      </c>
      <c r="L5" s="74"/>
    </row>
    <row r="6" spans="1:12">
      <c r="A6" s="30" t="s">
        <v>56</v>
      </c>
      <c r="B6" s="62">
        <v>15050</v>
      </c>
      <c r="C6" s="62">
        <v>1665</v>
      </c>
      <c r="D6" s="66" t="s">
        <v>52</v>
      </c>
      <c r="E6" s="74">
        <v>13400</v>
      </c>
      <c r="F6" s="74">
        <v>0</v>
      </c>
      <c r="G6" s="74">
        <f t="shared" si="0"/>
        <v>13400</v>
      </c>
      <c r="H6" s="74">
        <f t="shared" si="1"/>
        <v>9.0390390390390394</v>
      </c>
      <c r="I6" s="74" t="s">
        <v>45</v>
      </c>
      <c r="J6" s="74" t="s">
        <v>57</v>
      </c>
      <c r="K6" s="74">
        <f t="shared" si="2"/>
        <v>9.0390390390390394</v>
      </c>
      <c r="L6" s="74"/>
    </row>
    <row r="7" spans="1:12">
      <c r="A7" s="30" t="s">
        <v>6</v>
      </c>
      <c r="B7" s="62">
        <v>4850</v>
      </c>
      <c r="C7" s="62">
        <v>617</v>
      </c>
      <c r="D7" s="66" t="s">
        <v>52</v>
      </c>
      <c r="E7" s="74">
        <v>4850</v>
      </c>
      <c r="F7" s="74">
        <v>0</v>
      </c>
      <c r="G7" s="74">
        <f t="shared" si="0"/>
        <v>4850</v>
      </c>
      <c r="H7" s="74">
        <f t="shared" si="1"/>
        <v>7.8606158833063207</v>
      </c>
      <c r="I7" s="74"/>
      <c r="J7" s="74"/>
      <c r="K7" s="74">
        <f t="shared" si="2"/>
        <v>7.8606158833063207</v>
      </c>
      <c r="L7" s="74"/>
    </row>
    <row r="8" spans="1:12">
      <c r="A8" s="30" t="s">
        <v>7</v>
      </c>
      <c r="B8" s="62">
        <v>27394</v>
      </c>
      <c r="C8" s="62">
        <v>1485</v>
      </c>
      <c r="D8" s="66" t="s">
        <v>52</v>
      </c>
      <c r="E8" s="74">
        <v>21040</v>
      </c>
      <c r="F8" s="74">
        <v>3154</v>
      </c>
      <c r="G8" s="74">
        <f t="shared" si="0"/>
        <v>24194</v>
      </c>
      <c r="H8" s="74">
        <f t="shared" si="1"/>
        <v>18.447138047138047</v>
      </c>
      <c r="I8" s="74"/>
      <c r="J8" s="74"/>
      <c r="K8" s="74">
        <f t="shared" si="2"/>
        <v>18.447138047138047</v>
      </c>
      <c r="L8" s="74"/>
    </row>
    <row r="9" spans="1:12">
      <c r="A9" s="30" t="s">
        <v>8</v>
      </c>
      <c r="B9" s="62">
        <v>0</v>
      </c>
      <c r="C9" s="62">
        <v>0</v>
      </c>
      <c r="D9" s="66" t="s">
        <v>52</v>
      </c>
      <c r="E9" s="74">
        <v>0</v>
      </c>
      <c r="F9" s="74">
        <v>0</v>
      </c>
      <c r="G9" s="74">
        <f t="shared" si="0"/>
        <v>0</v>
      </c>
      <c r="H9" s="74" t="e">
        <f t="shared" si="1"/>
        <v>#DIV/0!</v>
      </c>
      <c r="I9" s="74"/>
      <c r="J9" s="74"/>
      <c r="K9" s="74" t="e">
        <f t="shared" si="2"/>
        <v>#DIV/0!</v>
      </c>
      <c r="L9" s="74"/>
    </row>
    <row r="10" spans="1:12">
      <c r="A10" s="30" t="s">
        <v>9</v>
      </c>
      <c r="B10" s="62">
        <v>174</v>
      </c>
      <c r="C10" s="62">
        <v>0</v>
      </c>
      <c r="D10" s="66" t="s">
        <v>52</v>
      </c>
      <c r="E10" s="74">
        <v>174</v>
      </c>
      <c r="F10" s="74">
        <v>0</v>
      </c>
      <c r="G10" s="74">
        <f t="shared" si="0"/>
        <v>174</v>
      </c>
      <c r="H10" s="74" t="e">
        <f t="shared" si="1"/>
        <v>#DIV/0!</v>
      </c>
      <c r="I10" s="74"/>
      <c r="J10" s="34" t="s">
        <v>52</v>
      </c>
      <c r="K10" s="74" t="e">
        <f t="shared" si="2"/>
        <v>#DIV/0!</v>
      </c>
      <c r="L10" s="74"/>
    </row>
    <row r="11" spans="1:12">
      <c r="A11" s="30" t="s">
        <v>21</v>
      </c>
      <c r="B11" s="62">
        <v>18320</v>
      </c>
      <c r="C11" s="62">
        <v>0</v>
      </c>
      <c r="D11" s="66" t="s">
        <v>52</v>
      </c>
      <c r="E11" s="74">
        <v>15200</v>
      </c>
      <c r="F11" s="74">
        <v>3120</v>
      </c>
      <c r="G11" s="74">
        <f t="shared" si="0"/>
        <v>18320</v>
      </c>
      <c r="H11" s="74" t="e">
        <f t="shared" si="1"/>
        <v>#DIV/0!</v>
      </c>
      <c r="I11" s="74"/>
      <c r="J11" s="74"/>
      <c r="K11" s="74" t="e">
        <f t="shared" si="2"/>
        <v>#DIV/0!</v>
      </c>
      <c r="L11" s="74"/>
    </row>
    <row r="12" spans="1:12">
      <c r="A12" s="30" t="s">
        <v>22</v>
      </c>
      <c r="B12" s="62">
        <v>203000</v>
      </c>
      <c r="C12" s="62">
        <v>22810</v>
      </c>
      <c r="D12" s="66" t="s">
        <v>52</v>
      </c>
      <c r="E12" s="74">
        <v>155000</v>
      </c>
      <c r="F12" s="74">
        <v>0</v>
      </c>
      <c r="G12" s="74">
        <f t="shared" si="0"/>
        <v>155000</v>
      </c>
      <c r="H12" s="74">
        <f t="shared" si="1"/>
        <v>8.8996054362121875</v>
      </c>
      <c r="I12" s="74"/>
      <c r="J12" s="74"/>
      <c r="K12" s="74">
        <f t="shared" si="2"/>
        <v>8.8996054362121875</v>
      </c>
      <c r="L12" s="74"/>
    </row>
    <row r="13" spans="1:12">
      <c r="A13" s="30" t="s">
        <v>23</v>
      </c>
      <c r="B13" s="62">
        <v>296000</v>
      </c>
      <c r="C13" s="62">
        <v>42115</v>
      </c>
      <c r="D13" s="66" t="s">
        <v>52</v>
      </c>
      <c r="E13" s="74">
        <v>218000</v>
      </c>
      <c r="F13" s="74">
        <v>0</v>
      </c>
      <c r="G13" s="74">
        <f t="shared" si="0"/>
        <v>218000</v>
      </c>
      <c r="H13" s="74">
        <f t="shared" si="1"/>
        <v>7.0283746883533187</v>
      </c>
      <c r="I13" s="74"/>
      <c r="J13" s="74"/>
      <c r="K13" s="74">
        <f t="shared" si="2"/>
        <v>7.0283746883533187</v>
      </c>
      <c r="L13" s="74"/>
    </row>
    <row r="14" spans="1:12">
      <c r="A14" s="30" t="s">
        <v>24</v>
      </c>
      <c r="B14" s="63">
        <v>281400</v>
      </c>
      <c r="C14" s="62">
        <v>26525</v>
      </c>
      <c r="D14" s="66" t="s">
        <v>52</v>
      </c>
      <c r="E14" s="74">
        <v>233400</v>
      </c>
      <c r="F14" s="74">
        <v>0</v>
      </c>
      <c r="G14" s="74">
        <f t="shared" si="0"/>
        <v>233400</v>
      </c>
      <c r="H14" s="74">
        <f t="shared" si="1"/>
        <v>10.608859566446748</v>
      </c>
      <c r="I14" s="74"/>
      <c r="J14" s="74"/>
      <c r="K14" s="74">
        <f t="shared" si="2"/>
        <v>10.608859566446748</v>
      </c>
      <c r="L14" s="74"/>
    </row>
    <row r="15" spans="1:12" s="58" customFormat="1">
      <c r="A15" s="31" t="s">
        <v>58</v>
      </c>
      <c r="B15" s="64">
        <f>SUM(B11:B14)</f>
        <v>798720</v>
      </c>
      <c r="C15" s="64">
        <f>SUM(C12:C14)</f>
        <v>91450</v>
      </c>
      <c r="D15" s="70"/>
      <c r="E15" s="86">
        <f>SUM(E11:E14)</f>
        <v>621600</v>
      </c>
      <c r="F15" s="86">
        <f>SUM(F11:F14)</f>
        <v>3120</v>
      </c>
      <c r="G15" s="74">
        <f t="shared" si="0"/>
        <v>624720</v>
      </c>
      <c r="H15" s="86">
        <f t="shared" si="1"/>
        <v>8.7339529797703666</v>
      </c>
      <c r="I15" s="86"/>
      <c r="J15" s="86"/>
      <c r="K15" s="86">
        <f t="shared" si="2"/>
        <v>8.7339529797703666</v>
      </c>
      <c r="L15" s="86"/>
    </row>
    <row r="16" spans="1:12">
      <c r="A16" s="30" t="s">
        <v>59</v>
      </c>
      <c r="B16" s="62">
        <v>9204</v>
      </c>
      <c r="C16" s="62">
        <v>300</v>
      </c>
      <c r="D16" s="66" t="s">
        <v>52</v>
      </c>
      <c r="E16" s="74">
        <v>5204</v>
      </c>
      <c r="F16" s="74">
        <v>0</v>
      </c>
      <c r="G16" s="74">
        <f t="shared" si="0"/>
        <v>5204</v>
      </c>
      <c r="H16" s="74">
        <f t="shared" si="1"/>
        <v>30.68</v>
      </c>
      <c r="I16" s="74"/>
      <c r="J16" s="74"/>
      <c r="K16" s="74">
        <f t="shared" si="2"/>
        <v>30.68</v>
      </c>
      <c r="L16" s="74"/>
    </row>
    <row r="17" spans="1:11">
      <c r="A17" s="30" t="s">
        <v>60</v>
      </c>
      <c r="B17" s="63">
        <v>2344</v>
      </c>
      <c r="C17" s="62">
        <v>2226</v>
      </c>
      <c r="D17" s="66" t="s">
        <v>67</v>
      </c>
      <c r="E17" s="74">
        <v>1970</v>
      </c>
      <c r="F17" s="55">
        <v>374</v>
      </c>
      <c r="G17" s="74">
        <f t="shared" si="0"/>
        <v>2344</v>
      </c>
      <c r="H17" s="74">
        <f t="shared" si="1"/>
        <v>1.0530098831985624</v>
      </c>
      <c r="I17" s="74"/>
      <c r="J17" s="74"/>
      <c r="K17" s="74">
        <f t="shared" si="2"/>
        <v>1.0530098831985624</v>
      </c>
    </row>
    <row r="18" spans="1:11">
      <c r="A18" s="30" t="s">
        <v>19</v>
      </c>
      <c r="B18" s="62">
        <v>735</v>
      </c>
      <c r="C18" s="62">
        <v>50</v>
      </c>
      <c r="D18" s="66" t="s">
        <v>52</v>
      </c>
      <c r="E18" s="74">
        <v>663</v>
      </c>
      <c r="F18" s="74">
        <v>72</v>
      </c>
      <c r="G18" s="74">
        <f t="shared" si="0"/>
        <v>735</v>
      </c>
      <c r="H18" s="74">
        <f t="shared" si="1"/>
        <v>14.7</v>
      </c>
      <c r="I18" s="74"/>
      <c r="J18" s="74"/>
      <c r="K18" s="74">
        <f t="shared" si="2"/>
        <v>14.7</v>
      </c>
    </row>
    <row r="19" spans="1:11">
      <c r="A19" s="30" t="s">
        <v>25</v>
      </c>
      <c r="B19" s="62">
        <v>871</v>
      </c>
      <c r="C19" s="62">
        <v>0</v>
      </c>
      <c r="D19" s="66" t="s">
        <v>52</v>
      </c>
      <c r="E19" s="74">
        <v>815</v>
      </c>
      <c r="F19" s="74">
        <v>0</v>
      </c>
      <c r="G19" s="74">
        <f t="shared" si="0"/>
        <v>815</v>
      </c>
      <c r="H19" s="74" t="e">
        <f>B19/C19</f>
        <v>#DIV/0!</v>
      </c>
      <c r="I19" s="74"/>
      <c r="J19" s="74"/>
      <c r="K19" s="74" t="e">
        <f t="shared" si="2"/>
        <v>#DIV/0!</v>
      </c>
    </row>
    <row r="20" spans="1:11">
      <c r="A20" s="30" t="s">
        <v>26</v>
      </c>
      <c r="B20" s="62">
        <v>1283</v>
      </c>
      <c r="C20" s="62">
        <v>147</v>
      </c>
      <c r="D20" s="66" t="s">
        <v>52</v>
      </c>
      <c r="E20" s="74">
        <v>1080</v>
      </c>
      <c r="F20" s="74">
        <v>174</v>
      </c>
      <c r="G20" s="74">
        <f t="shared" si="0"/>
        <v>1254</v>
      </c>
      <c r="H20" s="74">
        <f t="shared" si="1"/>
        <v>8.7278911564625847</v>
      </c>
      <c r="I20" s="74"/>
      <c r="J20" s="74"/>
      <c r="K20" s="74">
        <f t="shared" si="2"/>
        <v>8.7278911564625847</v>
      </c>
    </row>
    <row r="21" spans="1:11">
      <c r="A21" s="30" t="s">
        <v>27</v>
      </c>
      <c r="B21" s="62">
        <v>1387</v>
      </c>
      <c r="C21" s="62">
        <v>26</v>
      </c>
      <c r="D21" s="66" t="s">
        <v>52</v>
      </c>
      <c r="E21" s="74">
        <v>576</v>
      </c>
      <c r="F21" s="74">
        <v>805</v>
      </c>
      <c r="G21" s="74">
        <f t="shared" si="0"/>
        <v>1381</v>
      </c>
      <c r="H21" s="74">
        <f t="shared" si="1"/>
        <v>53.346153846153847</v>
      </c>
      <c r="I21" s="74"/>
      <c r="J21" s="74"/>
      <c r="K21" s="74">
        <f t="shared" si="2"/>
        <v>53.346153846153847</v>
      </c>
    </row>
    <row r="22" spans="1:11">
      <c r="A22" s="30" t="s">
        <v>28</v>
      </c>
      <c r="B22" s="62">
        <v>60</v>
      </c>
      <c r="C22" s="62">
        <v>3</v>
      </c>
      <c r="D22" s="66" t="s">
        <v>52</v>
      </c>
      <c r="E22" s="74">
        <v>1</v>
      </c>
      <c r="F22" s="74">
        <v>59</v>
      </c>
      <c r="G22" s="74">
        <f t="shared" si="0"/>
        <v>60</v>
      </c>
      <c r="H22" s="74">
        <f t="shared" si="1"/>
        <v>20</v>
      </c>
      <c r="I22" s="74"/>
      <c r="J22" s="74"/>
      <c r="K22" s="74">
        <f t="shared" si="2"/>
        <v>20</v>
      </c>
    </row>
    <row r="23" spans="1:11" s="58" customFormat="1">
      <c r="A23" s="31" t="s">
        <v>61</v>
      </c>
      <c r="B23" s="64">
        <v>3510</v>
      </c>
      <c r="C23" s="64">
        <f>SUM(C19:C22)</f>
        <v>176</v>
      </c>
      <c r="D23" s="70"/>
      <c r="E23" s="86">
        <f>SUM(E19:E22)</f>
        <v>2472</v>
      </c>
      <c r="F23" s="86">
        <f>SUM(F19:F22)</f>
        <v>1038</v>
      </c>
      <c r="G23" s="74">
        <f t="shared" si="0"/>
        <v>3510</v>
      </c>
      <c r="H23" s="86">
        <f t="shared" si="1"/>
        <v>19.943181818181817</v>
      </c>
      <c r="I23" s="86"/>
      <c r="J23" s="86"/>
      <c r="K23" s="86">
        <f t="shared" si="2"/>
        <v>19.943181818181817</v>
      </c>
    </row>
    <row r="24" spans="1:11">
      <c r="A24" s="30" t="s">
        <v>13</v>
      </c>
      <c r="B24" s="62">
        <v>6280</v>
      </c>
      <c r="C24" s="62">
        <v>650</v>
      </c>
      <c r="D24" s="66" t="s">
        <v>52</v>
      </c>
      <c r="E24" s="74">
        <v>5840</v>
      </c>
      <c r="F24" s="74">
        <v>0</v>
      </c>
      <c r="G24" s="74">
        <f t="shared" si="0"/>
        <v>5840</v>
      </c>
      <c r="H24" s="74">
        <f t="shared" si="1"/>
        <v>9.661538461538461</v>
      </c>
      <c r="I24" s="74"/>
      <c r="J24" s="74"/>
      <c r="K24" s="74">
        <f t="shared" si="2"/>
        <v>9.661538461538461</v>
      </c>
    </row>
    <row r="25" spans="1:11" s="2" customFormat="1">
      <c r="A25" s="30" t="s">
        <v>62</v>
      </c>
      <c r="B25" s="62">
        <v>1060</v>
      </c>
      <c r="C25" s="62">
        <v>240</v>
      </c>
      <c r="D25" s="66" t="s">
        <v>52</v>
      </c>
      <c r="E25" s="2">
        <v>1060</v>
      </c>
      <c r="F25" s="2">
        <v>0</v>
      </c>
      <c r="G25" s="74">
        <f t="shared" si="0"/>
        <v>1060</v>
      </c>
      <c r="H25" s="74">
        <f t="shared" si="1"/>
        <v>4.416666666666667</v>
      </c>
      <c r="K25" s="74">
        <f t="shared" si="2"/>
        <v>4.416666666666667</v>
      </c>
    </row>
    <row r="26" spans="1:11" ht="19.5" customHeight="1">
      <c r="A26" s="30" t="s">
        <v>63</v>
      </c>
      <c r="B26" s="62">
        <v>6050</v>
      </c>
      <c r="C26" s="62">
        <v>1200</v>
      </c>
      <c r="D26" s="66" t="s">
        <v>52</v>
      </c>
      <c r="E26" s="74">
        <v>3810</v>
      </c>
      <c r="F26" s="74">
        <v>0</v>
      </c>
      <c r="G26" s="74">
        <f t="shared" si="0"/>
        <v>3810</v>
      </c>
      <c r="H26" s="74">
        <f t="shared" si="1"/>
        <v>5.041666666666667</v>
      </c>
      <c r="I26" s="74"/>
      <c r="J26" s="74"/>
      <c r="K26" s="74">
        <f t="shared" si="2"/>
        <v>5.041666666666667</v>
      </c>
    </row>
    <row r="27" spans="1:11">
      <c r="A27" s="30" t="s">
        <v>64</v>
      </c>
      <c r="B27" s="62">
        <v>17000</v>
      </c>
      <c r="C27" s="62">
        <v>1467</v>
      </c>
      <c r="D27" s="66" t="s">
        <v>52</v>
      </c>
      <c r="E27" s="74">
        <v>15340</v>
      </c>
      <c r="F27" s="74">
        <v>580</v>
      </c>
      <c r="G27" s="74">
        <f t="shared" si="0"/>
        <v>15920</v>
      </c>
      <c r="H27" s="74">
        <f t="shared" si="1"/>
        <v>11.588275391956374</v>
      </c>
      <c r="I27" s="74"/>
      <c r="J27" s="74"/>
      <c r="K27" s="74">
        <f t="shared" si="2"/>
        <v>11.588275391956374</v>
      </c>
    </row>
    <row r="28" spans="1:11" s="58" customFormat="1">
      <c r="A28" s="36" t="s">
        <v>69</v>
      </c>
      <c r="B28" s="69">
        <v>20790</v>
      </c>
      <c r="C28" s="64">
        <f>SUM(C25:C27)</f>
        <v>2907</v>
      </c>
      <c r="D28" s="70"/>
      <c r="E28" s="86">
        <f>SUM(E25:E27)</f>
        <v>20210</v>
      </c>
      <c r="F28" s="86">
        <f>SUM(F24:F27)</f>
        <v>580</v>
      </c>
      <c r="G28" s="74">
        <f t="shared" si="0"/>
        <v>20790</v>
      </c>
      <c r="H28" s="86">
        <f t="shared" si="1"/>
        <v>7.151702786377709</v>
      </c>
      <c r="I28" s="86"/>
      <c r="J28" s="86"/>
      <c r="K28" s="86">
        <f t="shared" si="2"/>
        <v>7.151702786377709</v>
      </c>
    </row>
    <row r="29" spans="1:11">
      <c r="A29" s="32" t="s">
        <v>65</v>
      </c>
      <c r="B29" s="67">
        <v>0</v>
      </c>
      <c r="C29" s="65">
        <v>0</v>
      </c>
      <c r="D29" s="66" t="s">
        <v>52</v>
      </c>
      <c r="E29" s="74">
        <v>0</v>
      </c>
      <c r="F29" s="74">
        <v>0</v>
      </c>
      <c r="G29" s="74">
        <f t="shared" si="0"/>
        <v>0</v>
      </c>
      <c r="H29" s="74" t="e">
        <f t="shared" si="1"/>
        <v>#DIV/0!</v>
      </c>
      <c r="I29" s="74"/>
      <c r="J29" s="74"/>
      <c r="K29" s="74" t="e">
        <f t="shared" si="2"/>
        <v>#DIV/0!</v>
      </c>
    </row>
    <row r="30" spans="1:11">
      <c r="A30" s="32" t="s">
        <v>66</v>
      </c>
      <c r="B30" s="67">
        <v>900</v>
      </c>
      <c r="C30" s="65">
        <v>0</v>
      </c>
      <c r="D30" s="66" t="s">
        <v>52</v>
      </c>
      <c r="E30" s="74">
        <v>900</v>
      </c>
      <c r="F30" s="74">
        <v>0</v>
      </c>
      <c r="G30" s="74">
        <f t="shared" si="0"/>
        <v>900</v>
      </c>
      <c r="H30" s="74" t="e">
        <f t="shared" si="1"/>
        <v>#DIV/0!</v>
      </c>
      <c r="I30" s="74"/>
      <c r="J30" s="74"/>
      <c r="K30" s="74" t="e">
        <f t="shared" si="2"/>
        <v>#DIV/0!</v>
      </c>
    </row>
    <row r="31" spans="1:11">
      <c r="A31" s="30" t="s">
        <v>15</v>
      </c>
      <c r="B31" s="63">
        <v>38400</v>
      </c>
      <c r="C31" s="62">
        <v>13880</v>
      </c>
      <c r="D31" s="66" t="s">
        <v>68</v>
      </c>
      <c r="E31" s="74">
        <v>21850</v>
      </c>
      <c r="F31" s="74">
        <v>4050</v>
      </c>
      <c r="G31" s="74">
        <f t="shared" si="0"/>
        <v>25900</v>
      </c>
      <c r="H31" s="74">
        <f t="shared" si="1"/>
        <v>2.76657060518732</v>
      </c>
      <c r="I31" s="74"/>
      <c r="J31" s="74"/>
      <c r="K31" s="74">
        <f t="shared" si="2"/>
        <v>2.76657060518732</v>
      </c>
    </row>
    <row r="32" spans="1:11">
      <c r="A32" s="30" t="s">
        <v>16</v>
      </c>
      <c r="B32" s="62">
        <v>1549</v>
      </c>
      <c r="C32" s="62">
        <v>218</v>
      </c>
      <c r="D32" s="66" t="s">
        <v>52</v>
      </c>
      <c r="E32" s="74">
        <v>1424</v>
      </c>
      <c r="F32" s="74">
        <v>125</v>
      </c>
      <c r="G32" s="74">
        <f t="shared" si="0"/>
        <v>1549</v>
      </c>
      <c r="H32" s="74">
        <f t="shared" si="1"/>
        <v>7.1055045871559637</v>
      </c>
      <c r="I32" s="74"/>
      <c r="J32" s="74"/>
      <c r="K32" s="74">
        <f t="shared" si="2"/>
        <v>7.1055045871559637</v>
      </c>
    </row>
    <row r="33" spans="1:11" ht="15.75" thickBot="1">
      <c r="A33" s="33" t="s">
        <v>20</v>
      </c>
      <c r="B33" s="68">
        <v>0</v>
      </c>
      <c r="C33" s="68">
        <v>58</v>
      </c>
      <c r="D33" s="66" t="s">
        <v>52</v>
      </c>
      <c r="E33" s="74">
        <v>0</v>
      </c>
      <c r="F33" s="74">
        <v>0</v>
      </c>
      <c r="G33" s="74">
        <f t="shared" si="0"/>
        <v>0</v>
      </c>
      <c r="H33" s="74">
        <f t="shared" si="1"/>
        <v>0</v>
      </c>
      <c r="I33" s="74"/>
      <c r="J33" s="74"/>
      <c r="K33" s="74">
        <f t="shared" si="2"/>
        <v>0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000-000000000000}">
          <x14:formula1>
            <xm:f>'C:\Users\singleton_l\AppData\Local\Microsoft\Windows\INetCache\Content.Outlook\97L1JVBN\[SIT REP PPE STOCK LEVELS (3).xlsx]RAG RATING'!#REF!</xm:f>
          </x14:formula1>
          <xm:sqref>D17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3"/>
  <sheetViews>
    <sheetView workbookViewId="0">
      <selection activeCell="E11" sqref="E11"/>
    </sheetView>
  </sheetViews>
  <sheetFormatPr defaultColWidth="9.140625" defaultRowHeight="15"/>
  <cols>
    <col min="1" max="1" width="31.85546875" style="61" bestFit="1" customWidth="1"/>
    <col min="2" max="2" width="11.85546875" style="61" customWidth="1"/>
    <col min="3" max="3" width="12.7109375" style="61" customWidth="1"/>
    <col min="4" max="4" width="11.85546875" style="61" customWidth="1"/>
    <col min="5" max="5" width="36.7109375" style="61" customWidth="1"/>
    <col min="6" max="16384" width="9.140625" style="61"/>
  </cols>
  <sheetData>
    <row r="1" spans="1:7" ht="19.5" thickBot="1">
      <c r="A1" s="49">
        <v>43970</v>
      </c>
      <c r="B1" s="74"/>
      <c r="C1" s="74"/>
      <c r="D1" s="74"/>
      <c r="E1" s="74"/>
      <c r="F1" s="74"/>
      <c r="G1" s="74"/>
    </row>
    <row r="2" spans="1:7" s="2" customFormat="1" ht="71.099999999999994" customHeight="1">
      <c r="A2" s="27" t="s">
        <v>0</v>
      </c>
      <c r="B2" s="28" t="s">
        <v>1</v>
      </c>
      <c r="C2" s="28" t="s">
        <v>2</v>
      </c>
      <c r="D2" s="29" t="s">
        <v>46</v>
      </c>
      <c r="E2" s="81" t="s">
        <v>70</v>
      </c>
    </row>
    <row r="3" spans="1:7">
      <c r="A3" s="30" t="s">
        <v>3</v>
      </c>
      <c r="B3" s="62">
        <v>91700</v>
      </c>
      <c r="C3" s="62">
        <v>16100</v>
      </c>
      <c r="D3" s="66" t="s">
        <v>52</v>
      </c>
      <c r="E3" s="74"/>
      <c r="F3" s="74"/>
      <c r="G3" s="74"/>
    </row>
    <row r="4" spans="1:7" ht="30.95" customHeight="1">
      <c r="A4" s="30" t="s">
        <v>4</v>
      </c>
      <c r="B4" s="62">
        <v>359</v>
      </c>
      <c r="C4" s="62">
        <v>54</v>
      </c>
      <c r="D4" s="66" t="s">
        <v>52</v>
      </c>
      <c r="E4" s="74"/>
      <c r="F4" s="74"/>
      <c r="G4" s="74"/>
    </row>
    <row r="5" spans="1:7">
      <c r="A5" s="30" t="s">
        <v>54</v>
      </c>
      <c r="B5" s="62">
        <v>29650</v>
      </c>
      <c r="C5" s="62">
        <v>3140</v>
      </c>
      <c r="D5" s="66" t="s">
        <v>52</v>
      </c>
      <c r="E5" s="74"/>
      <c r="F5" s="74"/>
      <c r="G5" s="74"/>
    </row>
    <row r="6" spans="1:7">
      <c r="A6" s="30" t="s">
        <v>56</v>
      </c>
      <c r="B6" s="62">
        <v>12900</v>
      </c>
      <c r="C6" s="62">
        <v>1665</v>
      </c>
      <c r="D6" s="66" t="s">
        <v>52</v>
      </c>
      <c r="E6" s="74"/>
      <c r="F6" s="74"/>
      <c r="G6" s="74"/>
    </row>
    <row r="7" spans="1:7">
      <c r="A7" s="30" t="s">
        <v>6</v>
      </c>
      <c r="B7" s="62">
        <v>4652</v>
      </c>
      <c r="C7" s="62">
        <v>617</v>
      </c>
      <c r="D7" s="66" t="s">
        <v>52</v>
      </c>
      <c r="E7" s="86"/>
      <c r="F7" s="86"/>
      <c r="G7" s="86"/>
    </row>
    <row r="8" spans="1:7">
      <c r="A8" s="30" t="s">
        <v>7</v>
      </c>
      <c r="B8" s="62">
        <v>26854</v>
      </c>
      <c r="C8" s="62">
        <v>1485</v>
      </c>
      <c r="D8" s="66" t="s">
        <v>52</v>
      </c>
      <c r="E8"/>
      <c r="F8"/>
      <c r="G8" s="74"/>
    </row>
    <row r="9" spans="1:7">
      <c r="A9" s="30" t="s">
        <v>8</v>
      </c>
      <c r="B9" s="62">
        <v>0</v>
      </c>
      <c r="C9" s="62">
        <v>0</v>
      </c>
      <c r="D9" s="66" t="s">
        <v>52</v>
      </c>
      <c r="E9" s="74"/>
      <c r="F9" s="74"/>
      <c r="G9" s="74"/>
    </row>
    <row r="10" spans="1:7">
      <c r="A10" s="30" t="s">
        <v>9</v>
      </c>
      <c r="B10" s="62">
        <v>174</v>
      </c>
      <c r="C10" s="62">
        <v>0</v>
      </c>
      <c r="D10" s="66" t="s">
        <v>52</v>
      </c>
      <c r="E10" s="74"/>
      <c r="F10" s="74"/>
      <c r="G10" s="74"/>
    </row>
    <row r="11" spans="1:7">
      <c r="A11" s="30" t="s">
        <v>21</v>
      </c>
      <c r="B11" s="62">
        <v>18320</v>
      </c>
      <c r="C11" s="62">
        <v>0</v>
      </c>
      <c r="D11" s="66" t="s">
        <v>52</v>
      </c>
      <c r="E11" s="74"/>
      <c r="F11" s="74"/>
      <c r="G11" s="74"/>
    </row>
    <row r="12" spans="1:7">
      <c r="A12" s="30" t="s">
        <v>22</v>
      </c>
      <c r="B12" s="62">
        <v>178400</v>
      </c>
      <c r="C12" s="62">
        <v>22810</v>
      </c>
      <c r="D12" s="66" t="s">
        <v>52</v>
      </c>
      <c r="E12" s="74"/>
      <c r="F12" s="74"/>
      <c r="G12" s="74"/>
    </row>
    <row r="13" spans="1:7">
      <c r="A13" s="30" t="s">
        <v>23</v>
      </c>
      <c r="B13" s="62">
        <v>270000</v>
      </c>
      <c r="C13" s="62">
        <v>42115</v>
      </c>
      <c r="D13" s="66" t="s">
        <v>52</v>
      </c>
      <c r="E13" s="74"/>
      <c r="F13" s="74"/>
      <c r="G13" s="74"/>
    </row>
    <row r="14" spans="1:7">
      <c r="A14" s="30" t="s">
        <v>24</v>
      </c>
      <c r="B14" s="63">
        <v>264000</v>
      </c>
      <c r="C14" s="62">
        <v>26525</v>
      </c>
      <c r="D14" s="66" t="s">
        <v>52</v>
      </c>
      <c r="E14" s="74"/>
      <c r="F14" s="74"/>
      <c r="G14" s="74"/>
    </row>
    <row r="15" spans="1:7" s="60" customFormat="1">
      <c r="A15" s="31" t="s">
        <v>58</v>
      </c>
      <c r="B15" s="64">
        <v>730720</v>
      </c>
      <c r="C15" s="64">
        <v>91450</v>
      </c>
      <c r="D15" s="70"/>
      <c r="E15" s="86"/>
      <c r="F15" s="86"/>
      <c r="G15" s="86"/>
    </row>
    <row r="16" spans="1:7">
      <c r="A16" s="30" t="s">
        <v>59</v>
      </c>
      <c r="B16" s="62">
        <v>6770</v>
      </c>
      <c r="C16" s="62">
        <v>300</v>
      </c>
      <c r="D16" s="66" t="s">
        <v>52</v>
      </c>
      <c r="E16" s="74"/>
      <c r="F16" s="74"/>
      <c r="G16" s="74"/>
    </row>
    <row r="17" spans="1:4">
      <c r="A17" s="30" t="s">
        <v>60</v>
      </c>
      <c r="B17" s="63">
        <v>364</v>
      </c>
      <c r="C17" s="62">
        <v>2226</v>
      </c>
      <c r="D17" s="66" t="s">
        <v>67</v>
      </c>
    </row>
    <row r="18" spans="1:4">
      <c r="A18" s="30" t="s">
        <v>19</v>
      </c>
      <c r="B18" s="62">
        <v>436</v>
      </c>
      <c r="C18" s="62">
        <v>100</v>
      </c>
      <c r="D18" s="66" t="s">
        <v>52</v>
      </c>
    </row>
    <row r="19" spans="1:4">
      <c r="A19" s="30" t="s">
        <v>25</v>
      </c>
      <c r="B19" s="62">
        <v>923</v>
      </c>
      <c r="C19" s="62">
        <v>0</v>
      </c>
      <c r="D19" s="66" t="s">
        <v>52</v>
      </c>
    </row>
    <row r="20" spans="1:4">
      <c r="A20" s="30" t="s">
        <v>26</v>
      </c>
      <c r="B20" s="62">
        <v>1150</v>
      </c>
      <c r="C20" s="62">
        <v>147</v>
      </c>
      <c r="D20" s="66" t="s">
        <v>52</v>
      </c>
    </row>
    <row r="21" spans="1:4">
      <c r="A21" s="30" t="s">
        <v>27</v>
      </c>
      <c r="B21" s="62">
        <v>1378</v>
      </c>
      <c r="C21" s="62">
        <v>26</v>
      </c>
      <c r="D21" s="66" t="s">
        <v>52</v>
      </c>
    </row>
    <row r="22" spans="1:4">
      <c r="A22" s="30" t="s">
        <v>28</v>
      </c>
      <c r="B22" s="62">
        <v>59</v>
      </c>
      <c r="C22" s="62">
        <v>3</v>
      </c>
      <c r="D22" s="66" t="s">
        <v>52</v>
      </c>
    </row>
    <row r="23" spans="1:4" s="60" customFormat="1">
      <c r="A23" s="31" t="s">
        <v>61</v>
      </c>
      <c r="B23" s="64">
        <v>3510</v>
      </c>
      <c r="C23" s="64">
        <v>176</v>
      </c>
      <c r="D23" s="70"/>
    </row>
    <row r="24" spans="1:4">
      <c r="A24" s="30" t="s">
        <v>13</v>
      </c>
      <c r="B24" s="62">
        <v>6720</v>
      </c>
      <c r="C24" s="62">
        <v>650</v>
      </c>
      <c r="D24" s="66" t="s">
        <v>52</v>
      </c>
    </row>
    <row r="25" spans="1:4" s="2" customFormat="1">
      <c r="A25" s="30" t="s">
        <v>62</v>
      </c>
      <c r="B25" s="62">
        <v>840</v>
      </c>
      <c r="C25" s="62">
        <v>240</v>
      </c>
      <c r="D25" s="66" t="s">
        <v>52</v>
      </c>
    </row>
    <row r="26" spans="1:4" ht="19.5" customHeight="1">
      <c r="A26" s="30" t="s">
        <v>63</v>
      </c>
      <c r="B26" s="62">
        <v>2440</v>
      </c>
      <c r="C26" s="62">
        <v>1200</v>
      </c>
      <c r="D26" s="66" t="s">
        <v>52</v>
      </c>
    </row>
    <row r="27" spans="1:4">
      <c r="A27" s="30" t="s">
        <v>64</v>
      </c>
      <c r="B27" s="62">
        <v>15020</v>
      </c>
      <c r="C27" s="62">
        <v>1467</v>
      </c>
      <c r="D27" s="66" t="s">
        <v>52</v>
      </c>
    </row>
    <row r="28" spans="1:4" s="60" customFormat="1">
      <c r="A28" s="36" t="s">
        <v>69</v>
      </c>
      <c r="B28" s="69">
        <v>18300</v>
      </c>
      <c r="C28" s="64">
        <v>2907</v>
      </c>
      <c r="D28" s="70"/>
    </row>
    <row r="29" spans="1:4">
      <c r="A29" s="32" t="s">
        <v>65</v>
      </c>
      <c r="B29" s="67">
        <v>0</v>
      </c>
      <c r="C29" s="65">
        <v>0</v>
      </c>
      <c r="D29" s="66" t="s">
        <v>52</v>
      </c>
    </row>
    <row r="30" spans="1:4">
      <c r="A30" s="32" t="s">
        <v>66</v>
      </c>
      <c r="B30" s="67">
        <v>900</v>
      </c>
      <c r="C30" s="65">
        <v>0</v>
      </c>
      <c r="D30" s="66" t="s">
        <v>52</v>
      </c>
    </row>
    <row r="31" spans="1:4" ht="60" customHeight="1">
      <c r="A31" s="30" t="s">
        <v>15</v>
      </c>
      <c r="B31" s="63">
        <v>9550</v>
      </c>
      <c r="C31" s="62">
        <v>13880</v>
      </c>
      <c r="D31" s="66" t="s">
        <v>67</v>
      </c>
    </row>
    <row r="32" spans="1:4">
      <c r="A32" s="30" t="s">
        <v>16</v>
      </c>
      <c r="B32" s="62">
        <v>908</v>
      </c>
      <c r="C32" s="62">
        <v>218</v>
      </c>
      <c r="D32" s="66" t="s">
        <v>52</v>
      </c>
    </row>
    <row r="33" spans="1:4" ht="15.75" thickBot="1">
      <c r="A33" s="33" t="s">
        <v>20</v>
      </c>
      <c r="B33" s="68">
        <v>0</v>
      </c>
      <c r="C33" s="68">
        <v>58</v>
      </c>
      <c r="D33" s="66" t="s">
        <v>52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100-000000000000}">
          <x14:formula1>
            <xm:f>'C:\Users\singleton_l\AppData\Local\Microsoft\Windows\INetCache\Content.Outlook\97L1JVBN\[SIT REP PPE STOCK LEVELS (3).xlsx]RAG RATING'!#REF!</xm:f>
          </x14:formula1>
          <xm:sqref>D26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33"/>
  <sheetViews>
    <sheetView topLeftCell="A2" workbookViewId="0">
      <selection activeCell="E15" sqref="E11:E15"/>
    </sheetView>
  </sheetViews>
  <sheetFormatPr defaultRowHeight="15"/>
  <cols>
    <col min="1" max="1" width="32.28515625" customWidth="1"/>
    <col min="2" max="2" width="11" customWidth="1"/>
    <col min="3" max="3" width="11.42578125" customWidth="1"/>
    <col min="5" max="5" width="41.7109375" customWidth="1"/>
  </cols>
  <sheetData>
    <row r="1" spans="1:5" ht="15.75" thickBot="1">
      <c r="A1" s="88">
        <v>43971</v>
      </c>
      <c r="B1" s="89"/>
      <c r="C1" s="89"/>
    </row>
    <row r="2" spans="1:5" ht="150">
      <c r="A2" s="82" t="s">
        <v>0</v>
      </c>
      <c r="B2" s="83" t="s">
        <v>1</v>
      </c>
      <c r="C2" s="83" t="s">
        <v>2</v>
      </c>
      <c r="D2" s="84" t="s">
        <v>46</v>
      </c>
      <c r="E2" s="81" t="s">
        <v>70</v>
      </c>
    </row>
    <row r="3" spans="1:5">
      <c r="A3" s="30" t="s">
        <v>3</v>
      </c>
      <c r="B3" s="62">
        <v>85600</v>
      </c>
      <c r="C3" s="62">
        <v>16100</v>
      </c>
      <c r="D3" s="66" t="s">
        <v>52</v>
      </c>
    </row>
    <row r="4" spans="1:5">
      <c r="A4" s="30" t="s">
        <v>4</v>
      </c>
      <c r="B4" s="62">
        <v>341</v>
      </c>
      <c r="C4" s="62">
        <v>54</v>
      </c>
      <c r="D4" s="66" t="s">
        <v>52</v>
      </c>
    </row>
    <row r="5" spans="1:5">
      <c r="A5" s="30" t="s">
        <v>54</v>
      </c>
      <c r="B5" s="62">
        <v>32725</v>
      </c>
      <c r="C5" s="62">
        <v>3140</v>
      </c>
      <c r="D5" s="66" t="s">
        <v>52</v>
      </c>
    </row>
    <row r="6" spans="1:5">
      <c r="A6" s="30" t="s">
        <v>56</v>
      </c>
      <c r="B6" s="62">
        <v>18350</v>
      </c>
      <c r="C6" s="62">
        <v>1665</v>
      </c>
      <c r="D6" s="66" t="s">
        <v>52</v>
      </c>
    </row>
    <row r="7" spans="1:5">
      <c r="A7" s="30" t="s">
        <v>6</v>
      </c>
      <c r="B7" s="62">
        <v>4518</v>
      </c>
      <c r="C7" s="62">
        <v>617</v>
      </c>
      <c r="D7" s="66" t="s">
        <v>52</v>
      </c>
    </row>
    <row r="8" spans="1:5">
      <c r="A8" s="30" t="s">
        <v>7</v>
      </c>
      <c r="B8" s="62">
        <v>28921</v>
      </c>
      <c r="C8" s="62">
        <v>1485</v>
      </c>
      <c r="D8" s="66" t="s">
        <v>52</v>
      </c>
    </row>
    <row r="9" spans="1:5">
      <c r="A9" s="30" t="s">
        <v>8</v>
      </c>
      <c r="B9" s="62">
        <v>0</v>
      </c>
      <c r="C9" s="62">
        <v>0</v>
      </c>
      <c r="D9" s="66" t="s">
        <v>52</v>
      </c>
    </row>
    <row r="10" spans="1:5">
      <c r="A10" s="30" t="s">
        <v>9</v>
      </c>
      <c r="B10" s="62">
        <v>174</v>
      </c>
      <c r="C10" s="62">
        <v>0</v>
      </c>
      <c r="D10" s="66" t="s">
        <v>52</v>
      </c>
    </row>
    <row r="11" spans="1:5">
      <c r="A11" s="30" t="s">
        <v>21</v>
      </c>
      <c r="B11" s="62">
        <v>18320</v>
      </c>
      <c r="C11" s="62">
        <v>0</v>
      </c>
      <c r="D11" s="66" t="s">
        <v>52</v>
      </c>
    </row>
    <row r="12" spans="1:5">
      <c r="A12" s="30" t="s">
        <v>22</v>
      </c>
      <c r="B12" s="62">
        <v>168000</v>
      </c>
      <c r="C12" s="62">
        <v>22810</v>
      </c>
      <c r="D12" s="66" t="s">
        <v>52</v>
      </c>
    </row>
    <row r="13" spans="1:5">
      <c r="A13" s="30" t="s">
        <v>23</v>
      </c>
      <c r="B13" s="62">
        <v>264000</v>
      </c>
      <c r="C13" s="62">
        <v>42115</v>
      </c>
      <c r="D13" s="66" t="s">
        <v>52</v>
      </c>
    </row>
    <row r="14" spans="1:5">
      <c r="A14" s="30" t="s">
        <v>24</v>
      </c>
      <c r="B14" s="63">
        <v>254000</v>
      </c>
      <c r="C14" s="62">
        <v>26525</v>
      </c>
      <c r="D14" s="66" t="s">
        <v>52</v>
      </c>
    </row>
    <row r="15" spans="1:5" ht="12.95" customHeight="1">
      <c r="A15" s="31" t="s">
        <v>58</v>
      </c>
      <c r="B15" s="64">
        <f>SUM(B11:B14)</f>
        <v>704320</v>
      </c>
      <c r="C15" s="64">
        <f>SUM(C12:C14)</f>
        <v>91450</v>
      </c>
      <c r="D15" s="70"/>
    </row>
    <row r="16" spans="1:5" ht="12.95" customHeight="1">
      <c r="A16" s="30" t="s">
        <v>59</v>
      </c>
      <c r="B16" s="62">
        <v>7680</v>
      </c>
      <c r="C16" s="62">
        <v>300</v>
      </c>
      <c r="D16" s="66" t="s">
        <v>52</v>
      </c>
    </row>
    <row r="17" spans="1:4" ht="52.5" customHeight="1">
      <c r="A17" s="30" t="s">
        <v>60</v>
      </c>
      <c r="B17" s="64">
        <v>9062</v>
      </c>
      <c r="C17" s="62">
        <v>2226</v>
      </c>
      <c r="D17" s="66" t="s">
        <v>52</v>
      </c>
    </row>
    <row r="18" spans="1:4" ht="12.95" customHeight="1">
      <c r="A18" s="30" t="s">
        <v>19</v>
      </c>
      <c r="B18" s="62">
        <v>1705</v>
      </c>
      <c r="C18" s="62">
        <v>100</v>
      </c>
      <c r="D18" s="66" t="s">
        <v>52</v>
      </c>
    </row>
    <row r="19" spans="1:4" ht="12.95" customHeight="1">
      <c r="A19" s="30" t="s">
        <v>25</v>
      </c>
      <c r="B19" s="62">
        <v>923</v>
      </c>
      <c r="C19" s="62">
        <v>0</v>
      </c>
      <c r="D19" s="66" t="s">
        <v>52</v>
      </c>
    </row>
    <row r="20" spans="1:4" ht="12.95" customHeight="1">
      <c r="A20" s="30" t="s">
        <v>26</v>
      </c>
      <c r="B20" s="62">
        <v>856</v>
      </c>
      <c r="C20" s="62">
        <v>147</v>
      </c>
      <c r="D20" s="66" t="s">
        <v>52</v>
      </c>
    </row>
    <row r="21" spans="1:4" ht="12.95" customHeight="1">
      <c r="A21" s="30" t="s">
        <v>27</v>
      </c>
      <c r="B21" s="62">
        <v>1369</v>
      </c>
      <c r="C21" s="62">
        <v>26</v>
      </c>
      <c r="D21" s="66" t="s">
        <v>52</v>
      </c>
    </row>
    <row r="22" spans="1:4" ht="12.95" customHeight="1">
      <c r="A22" s="30" t="s">
        <v>28</v>
      </c>
      <c r="B22" s="62">
        <v>56</v>
      </c>
      <c r="C22" s="62">
        <v>3</v>
      </c>
      <c r="D22" s="66" t="s">
        <v>52</v>
      </c>
    </row>
    <row r="23" spans="1:4" ht="12.95" customHeight="1">
      <c r="A23" s="31" t="s">
        <v>61</v>
      </c>
      <c r="B23" s="64">
        <f>SUM(B19:B22)</f>
        <v>3204</v>
      </c>
      <c r="C23" s="64">
        <f>SUM(C19:C22)</f>
        <v>176</v>
      </c>
      <c r="D23" s="70"/>
    </row>
    <row r="24" spans="1:4" ht="12.95" customHeight="1">
      <c r="A24" s="30" t="s">
        <v>13</v>
      </c>
      <c r="B24" s="62">
        <v>3960</v>
      </c>
      <c r="C24" s="62">
        <v>650</v>
      </c>
      <c r="D24" s="66" t="s">
        <v>52</v>
      </c>
    </row>
    <row r="25" spans="1:4" ht="12.95" customHeight="1">
      <c r="A25" s="30" t="s">
        <v>62</v>
      </c>
      <c r="B25" s="62">
        <v>800</v>
      </c>
      <c r="C25" s="62">
        <v>240</v>
      </c>
      <c r="D25" s="66" t="s">
        <v>52</v>
      </c>
    </row>
    <row r="26" spans="1:4" ht="12.95" customHeight="1">
      <c r="A26" s="30" t="s">
        <v>63</v>
      </c>
      <c r="B26" s="62">
        <v>1620</v>
      </c>
      <c r="C26" s="62">
        <v>1200</v>
      </c>
      <c r="D26" s="66" t="s">
        <v>67</v>
      </c>
    </row>
    <row r="27" spans="1:4" ht="12.95" customHeight="1">
      <c r="A27" s="30" t="s">
        <v>64</v>
      </c>
      <c r="B27" s="62">
        <v>14080</v>
      </c>
      <c r="C27" s="62">
        <v>1467</v>
      </c>
      <c r="D27" s="66" t="s">
        <v>52</v>
      </c>
    </row>
    <row r="28" spans="1:4" ht="12.95" customHeight="1">
      <c r="A28" s="36" t="s">
        <v>69</v>
      </c>
      <c r="B28" s="69">
        <f>SUM(B25:B27)</f>
        <v>16500</v>
      </c>
      <c r="C28" s="64">
        <f>SUM(C25:C27)</f>
        <v>2907</v>
      </c>
      <c r="D28" s="70"/>
    </row>
    <row r="29" spans="1:4" ht="12.95" customHeight="1">
      <c r="A29" s="32" t="s">
        <v>65</v>
      </c>
      <c r="B29" s="67">
        <v>0</v>
      </c>
      <c r="C29" s="65">
        <v>0</v>
      </c>
      <c r="D29" s="66" t="s">
        <v>52</v>
      </c>
    </row>
    <row r="30" spans="1:4" ht="12.95" customHeight="1">
      <c r="A30" s="32" t="s">
        <v>66</v>
      </c>
      <c r="B30" s="67">
        <v>1050</v>
      </c>
      <c r="C30" s="65">
        <v>0</v>
      </c>
      <c r="D30" s="66" t="s">
        <v>52</v>
      </c>
    </row>
    <row r="31" spans="1:4" ht="29.25" customHeight="1">
      <c r="A31" s="30" t="s">
        <v>15</v>
      </c>
      <c r="B31" s="63">
        <v>56050</v>
      </c>
      <c r="C31" s="62">
        <v>13880</v>
      </c>
      <c r="D31" s="66" t="s">
        <v>52</v>
      </c>
    </row>
    <row r="32" spans="1:4" ht="12.95" customHeight="1">
      <c r="A32" s="30" t="s">
        <v>16</v>
      </c>
      <c r="B32" s="62">
        <v>3768</v>
      </c>
      <c r="C32" s="62">
        <v>218</v>
      </c>
      <c r="D32" s="66" t="s">
        <v>52</v>
      </c>
    </row>
    <row r="33" spans="1:4" ht="12.95" customHeight="1" thickBot="1">
      <c r="A33" s="33" t="s">
        <v>20</v>
      </c>
      <c r="B33" s="68">
        <v>0</v>
      </c>
      <c r="C33" s="68">
        <v>58</v>
      </c>
      <c r="D33" s="66" t="s">
        <v>52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200-000000000000}">
          <x14:formula1>
            <xm:f>'C:\Users\singleton_l\AppData\Local\Microsoft\Windows\INetCache\Content.Outlook\97L1JVBN\[SIT REP PPE STOCK LEVELS (3).xlsx]RAG RATING'!#REF!</xm:f>
          </x14:formula1>
          <xm:sqref>D26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33"/>
  <sheetViews>
    <sheetView topLeftCell="A2" workbookViewId="0">
      <selection activeCell="K8" sqref="K5:K8"/>
    </sheetView>
  </sheetViews>
  <sheetFormatPr defaultRowHeight="15"/>
  <cols>
    <col min="1" max="1" width="32.28515625" customWidth="1"/>
    <col min="2" max="2" width="11" customWidth="1"/>
    <col min="3" max="3" width="11.42578125" customWidth="1"/>
    <col min="4" max="4" width="8.7109375" customWidth="1"/>
    <col min="5" max="5" width="8.5703125" hidden="1" customWidth="1"/>
    <col min="6" max="6" width="9" style="71" hidden="1" customWidth="1"/>
    <col min="7" max="7" width="8.85546875" style="71" hidden="1" customWidth="1"/>
    <col min="8" max="8" width="11.85546875" style="71" hidden="1" customWidth="1"/>
    <col min="9" max="9" width="14.5703125" style="71" hidden="1" customWidth="1"/>
    <col min="10" max="10" width="7.42578125" style="71" hidden="1" customWidth="1"/>
    <col min="11" max="11" width="42" customWidth="1"/>
  </cols>
  <sheetData>
    <row r="1" spans="1:11" ht="15.75" thickBot="1">
      <c r="A1" s="88">
        <v>43972</v>
      </c>
      <c r="B1" s="89"/>
      <c r="C1" s="89"/>
      <c r="F1" s="74"/>
      <c r="G1" s="74"/>
      <c r="H1" s="74"/>
      <c r="I1" s="74"/>
      <c r="J1" s="74"/>
    </row>
    <row r="2" spans="1:11" ht="150">
      <c r="A2" s="82" t="s">
        <v>0</v>
      </c>
      <c r="B2" s="83" t="s">
        <v>1</v>
      </c>
      <c r="C2" s="83" t="s">
        <v>2</v>
      </c>
      <c r="D2" s="84" t="s">
        <v>46</v>
      </c>
      <c r="E2" s="85"/>
      <c r="F2" s="10" t="s">
        <v>47</v>
      </c>
      <c r="G2" s="10" t="s">
        <v>48</v>
      </c>
      <c r="H2" s="10" t="s">
        <v>49</v>
      </c>
      <c r="I2" s="10"/>
      <c r="J2" s="10"/>
      <c r="K2" s="81" t="s">
        <v>70</v>
      </c>
    </row>
    <row r="3" spans="1:11">
      <c r="A3" s="30" t="s">
        <v>3</v>
      </c>
      <c r="B3" s="62">
        <v>49200</v>
      </c>
      <c r="C3" s="62">
        <v>16100</v>
      </c>
      <c r="D3" s="66" t="s">
        <v>52</v>
      </c>
      <c r="F3" s="74">
        <v>42800</v>
      </c>
      <c r="G3" s="74">
        <v>6400</v>
      </c>
      <c r="H3" s="74">
        <f>F3+G3</f>
        <v>49200</v>
      </c>
      <c r="I3" s="74">
        <f>B3/C3</f>
        <v>3.0559006211180124</v>
      </c>
      <c r="J3" s="74" t="s">
        <v>34</v>
      </c>
    </row>
    <row r="4" spans="1:11">
      <c r="A4" s="30" t="s">
        <v>4</v>
      </c>
      <c r="B4" s="62">
        <v>334</v>
      </c>
      <c r="C4" s="62">
        <v>54</v>
      </c>
      <c r="D4" s="66" t="s">
        <v>52</v>
      </c>
      <c r="F4" s="74">
        <v>311</v>
      </c>
      <c r="G4" s="74">
        <v>23</v>
      </c>
      <c r="H4" s="74">
        <f t="shared" ref="H4:H33" si="0">F4+G4</f>
        <v>334</v>
      </c>
      <c r="I4" s="74">
        <f t="shared" ref="I4:I33" si="1">B4/C4</f>
        <v>6.1851851851851851</v>
      </c>
      <c r="J4" s="74" t="s">
        <v>43</v>
      </c>
    </row>
    <row r="5" spans="1:11">
      <c r="A5" s="30" t="s">
        <v>54</v>
      </c>
      <c r="B5" s="62">
        <v>31150</v>
      </c>
      <c r="C5" s="62">
        <v>3140</v>
      </c>
      <c r="D5" s="66" t="s">
        <v>52</v>
      </c>
      <c r="F5" s="74">
        <v>30750</v>
      </c>
      <c r="G5" s="74">
        <v>400</v>
      </c>
      <c r="H5" s="74">
        <f t="shared" si="0"/>
        <v>31150</v>
      </c>
      <c r="I5" s="74">
        <f t="shared" si="1"/>
        <v>9.9203821656050959</v>
      </c>
      <c r="J5" s="74" t="s">
        <v>44</v>
      </c>
    </row>
    <row r="6" spans="1:11">
      <c r="A6" s="30" t="s">
        <v>56</v>
      </c>
      <c r="B6" s="62">
        <v>18050</v>
      </c>
      <c r="C6" s="62">
        <v>1665</v>
      </c>
      <c r="D6" s="66" t="s">
        <v>52</v>
      </c>
      <c r="F6" s="74">
        <v>18050</v>
      </c>
      <c r="G6" s="74">
        <v>0</v>
      </c>
      <c r="H6" s="74">
        <f t="shared" si="0"/>
        <v>18050</v>
      </c>
      <c r="I6" s="74">
        <f t="shared" si="1"/>
        <v>10.840840840840841</v>
      </c>
      <c r="J6" s="74" t="s">
        <v>45</v>
      </c>
    </row>
    <row r="7" spans="1:11">
      <c r="A7" s="30" t="s">
        <v>6</v>
      </c>
      <c r="B7" s="62">
        <v>4394</v>
      </c>
      <c r="C7" s="62">
        <v>617</v>
      </c>
      <c r="D7" s="66" t="s">
        <v>52</v>
      </c>
      <c r="F7" s="74">
        <v>4394</v>
      </c>
      <c r="G7" s="74">
        <v>0</v>
      </c>
      <c r="H7" s="74">
        <f t="shared" si="0"/>
        <v>4394</v>
      </c>
      <c r="I7" s="74">
        <f t="shared" si="1"/>
        <v>7.121555915721232</v>
      </c>
      <c r="J7" s="74"/>
    </row>
    <row r="8" spans="1:11">
      <c r="A8" s="30" t="s">
        <v>7</v>
      </c>
      <c r="B8" s="62">
        <v>31403</v>
      </c>
      <c r="C8" s="62">
        <v>1485</v>
      </c>
      <c r="D8" s="66" t="s">
        <v>52</v>
      </c>
      <c r="F8" s="74">
        <v>29640</v>
      </c>
      <c r="G8" s="74">
        <v>1763</v>
      </c>
      <c r="H8" s="74">
        <f t="shared" si="0"/>
        <v>31403</v>
      </c>
      <c r="I8" s="74">
        <f t="shared" si="1"/>
        <v>21.146801346801347</v>
      </c>
      <c r="J8" s="74"/>
    </row>
    <row r="9" spans="1:11">
      <c r="A9" s="30" t="s">
        <v>8</v>
      </c>
      <c r="B9" s="62">
        <v>0</v>
      </c>
      <c r="C9" s="62">
        <v>0</v>
      </c>
      <c r="D9" s="66" t="s">
        <v>52</v>
      </c>
      <c r="F9" s="74">
        <v>0</v>
      </c>
      <c r="G9" s="74">
        <v>0</v>
      </c>
      <c r="H9" s="74">
        <f t="shared" si="0"/>
        <v>0</v>
      </c>
      <c r="I9" s="74" t="e">
        <f t="shared" si="1"/>
        <v>#DIV/0!</v>
      </c>
      <c r="J9" s="74"/>
    </row>
    <row r="10" spans="1:11">
      <c r="A10" s="30" t="s">
        <v>9</v>
      </c>
      <c r="B10" s="62">
        <v>174</v>
      </c>
      <c r="C10" s="62">
        <v>0</v>
      </c>
      <c r="D10" s="66" t="s">
        <v>52</v>
      </c>
      <c r="F10" s="74">
        <v>174</v>
      </c>
      <c r="G10" s="74">
        <v>0</v>
      </c>
      <c r="H10" s="74">
        <f t="shared" si="0"/>
        <v>174</v>
      </c>
      <c r="I10" s="74" t="e">
        <f t="shared" si="1"/>
        <v>#DIV/0!</v>
      </c>
      <c r="J10" s="74"/>
    </row>
    <row r="11" spans="1:11">
      <c r="A11" s="30" t="s">
        <v>21</v>
      </c>
      <c r="B11" s="62">
        <v>18320</v>
      </c>
      <c r="C11" s="62">
        <v>0</v>
      </c>
      <c r="D11" s="66" t="s">
        <v>52</v>
      </c>
      <c r="F11" s="74">
        <v>15200</v>
      </c>
      <c r="G11" s="74">
        <v>3120</v>
      </c>
      <c r="H11" s="74">
        <f t="shared" si="0"/>
        <v>18320</v>
      </c>
      <c r="I11" s="74" t="e">
        <f t="shared" si="1"/>
        <v>#DIV/0!</v>
      </c>
      <c r="J11" s="74"/>
    </row>
    <row r="12" spans="1:11">
      <c r="A12" s="30" t="s">
        <v>22</v>
      </c>
      <c r="B12" s="62">
        <v>136200</v>
      </c>
      <c r="C12" s="62">
        <v>22810</v>
      </c>
      <c r="D12" s="66" t="s">
        <v>52</v>
      </c>
      <c r="F12" s="74">
        <v>136200</v>
      </c>
      <c r="G12" s="74">
        <v>0</v>
      </c>
      <c r="H12" s="74">
        <f t="shared" si="0"/>
        <v>136200</v>
      </c>
      <c r="I12" s="74">
        <f t="shared" si="1"/>
        <v>5.9710653222270933</v>
      </c>
      <c r="J12" s="74"/>
    </row>
    <row r="13" spans="1:11">
      <c r="A13" s="30" t="s">
        <v>23</v>
      </c>
      <c r="B13" s="62">
        <v>232000</v>
      </c>
      <c r="C13" s="62">
        <v>42115</v>
      </c>
      <c r="D13" s="66" t="s">
        <v>52</v>
      </c>
      <c r="F13" s="74">
        <v>232000</v>
      </c>
      <c r="G13" s="74">
        <v>0</v>
      </c>
      <c r="H13" s="74">
        <f t="shared" si="0"/>
        <v>232000</v>
      </c>
      <c r="I13" s="74">
        <f t="shared" si="1"/>
        <v>5.5087261070877362</v>
      </c>
      <c r="J13" s="74"/>
    </row>
    <row r="14" spans="1:11">
      <c r="A14" s="30" t="s">
        <v>24</v>
      </c>
      <c r="B14" s="63">
        <v>234000</v>
      </c>
      <c r="C14" s="62">
        <v>26525</v>
      </c>
      <c r="D14" s="66" t="s">
        <v>52</v>
      </c>
      <c r="F14" s="74">
        <v>234000</v>
      </c>
      <c r="G14" s="74">
        <v>0</v>
      </c>
      <c r="H14" s="74">
        <f t="shared" si="0"/>
        <v>234000</v>
      </c>
      <c r="I14" s="74">
        <f t="shared" si="1"/>
        <v>8.8218661639962299</v>
      </c>
      <c r="J14" s="74"/>
    </row>
    <row r="15" spans="1:11" ht="12.95" customHeight="1">
      <c r="A15" s="31" t="s">
        <v>58</v>
      </c>
      <c r="B15" s="64">
        <v>620520</v>
      </c>
      <c r="C15" s="64">
        <f>SUM(C12:C14)</f>
        <v>91450</v>
      </c>
      <c r="D15" s="70"/>
      <c r="F15" s="86">
        <f>SUM(F11:F14)</f>
        <v>617400</v>
      </c>
      <c r="G15" s="86">
        <f>SUM(G11:G14)</f>
        <v>3120</v>
      </c>
      <c r="H15" s="74">
        <f t="shared" si="0"/>
        <v>620520</v>
      </c>
      <c r="I15" s="74">
        <f t="shared" si="1"/>
        <v>6.7853471842536903</v>
      </c>
      <c r="J15" s="86"/>
    </row>
    <row r="16" spans="1:11" ht="12.95" customHeight="1">
      <c r="A16" s="30" t="s">
        <v>59</v>
      </c>
      <c r="B16" s="62">
        <v>7340</v>
      </c>
      <c r="C16" s="62">
        <v>300</v>
      </c>
      <c r="D16" s="66" t="s">
        <v>52</v>
      </c>
      <c r="F16" s="74">
        <v>7340</v>
      </c>
      <c r="G16" s="74">
        <v>0</v>
      </c>
      <c r="H16" s="74">
        <f t="shared" si="0"/>
        <v>7340</v>
      </c>
      <c r="I16" s="74">
        <f t="shared" si="1"/>
        <v>24.466666666666665</v>
      </c>
      <c r="J16" s="74"/>
    </row>
    <row r="17" spans="1:10" ht="52.5" customHeight="1">
      <c r="A17" s="30" t="s">
        <v>60</v>
      </c>
      <c r="B17" s="64">
        <v>8112</v>
      </c>
      <c r="C17" s="62">
        <v>2226</v>
      </c>
      <c r="D17" s="66" t="s">
        <v>52</v>
      </c>
      <c r="F17" s="74">
        <v>7880</v>
      </c>
      <c r="G17" s="55">
        <v>232</v>
      </c>
      <c r="H17" s="74">
        <f t="shared" si="0"/>
        <v>8112</v>
      </c>
      <c r="I17" s="74">
        <f t="shared" si="1"/>
        <v>3.6442048517520216</v>
      </c>
      <c r="J17" s="74"/>
    </row>
    <row r="18" spans="1:10" ht="12.95" customHeight="1">
      <c r="A18" s="30" t="s">
        <v>19</v>
      </c>
      <c r="B18" s="62">
        <v>1482</v>
      </c>
      <c r="C18" s="62">
        <v>100</v>
      </c>
      <c r="D18" s="66" t="s">
        <v>52</v>
      </c>
      <c r="F18" s="74">
        <v>1410</v>
      </c>
      <c r="G18" s="74">
        <v>72</v>
      </c>
      <c r="H18" s="74">
        <f t="shared" si="0"/>
        <v>1482</v>
      </c>
      <c r="I18" s="74">
        <f t="shared" si="1"/>
        <v>14.82</v>
      </c>
      <c r="J18" s="74"/>
    </row>
    <row r="19" spans="1:10" ht="12.95" customHeight="1">
      <c r="A19" s="30" t="s">
        <v>25</v>
      </c>
      <c r="B19" s="62">
        <v>966</v>
      </c>
      <c r="C19" s="62">
        <v>0</v>
      </c>
      <c r="D19" s="66" t="s">
        <v>52</v>
      </c>
      <c r="F19" s="74">
        <v>966</v>
      </c>
      <c r="G19" s="74">
        <v>0</v>
      </c>
      <c r="H19" s="74">
        <f t="shared" si="0"/>
        <v>966</v>
      </c>
      <c r="I19" s="74" t="e">
        <f t="shared" si="1"/>
        <v>#DIV/0!</v>
      </c>
      <c r="J19" s="74"/>
    </row>
    <row r="20" spans="1:10" ht="12.95" customHeight="1">
      <c r="A20" s="30" t="s">
        <v>26</v>
      </c>
      <c r="B20" s="62">
        <v>1185</v>
      </c>
      <c r="C20" s="62">
        <v>147</v>
      </c>
      <c r="D20" s="66" t="s">
        <v>52</v>
      </c>
      <c r="F20" s="74">
        <v>1000</v>
      </c>
      <c r="G20" s="74">
        <v>185</v>
      </c>
      <c r="H20" s="74">
        <f t="shared" si="0"/>
        <v>1185</v>
      </c>
      <c r="I20" s="74">
        <f t="shared" si="1"/>
        <v>8.0612244897959187</v>
      </c>
      <c r="J20" s="74"/>
    </row>
    <row r="21" spans="1:10" ht="12.95" customHeight="1">
      <c r="A21" s="30" t="s">
        <v>27</v>
      </c>
      <c r="B21" s="62">
        <v>1348</v>
      </c>
      <c r="C21" s="62">
        <v>26</v>
      </c>
      <c r="D21" s="66" t="s">
        <v>52</v>
      </c>
      <c r="F21" s="74">
        <v>543</v>
      </c>
      <c r="G21" s="74">
        <v>805</v>
      </c>
      <c r="H21" s="74">
        <f t="shared" si="0"/>
        <v>1348</v>
      </c>
      <c r="I21" s="74">
        <f t="shared" si="1"/>
        <v>51.846153846153847</v>
      </c>
      <c r="J21" s="74"/>
    </row>
    <row r="22" spans="1:10" ht="12.95" customHeight="1">
      <c r="A22" s="30" t="s">
        <v>28</v>
      </c>
      <c r="B22" s="62">
        <v>56</v>
      </c>
      <c r="C22" s="62">
        <v>3</v>
      </c>
      <c r="D22" s="66" t="s">
        <v>52</v>
      </c>
      <c r="F22" s="74">
        <v>0</v>
      </c>
      <c r="G22" s="74">
        <v>56</v>
      </c>
      <c r="H22" s="74">
        <f t="shared" si="0"/>
        <v>56</v>
      </c>
      <c r="I22" s="74">
        <f t="shared" si="1"/>
        <v>18.666666666666668</v>
      </c>
      <c r="J22" s="74"/>
    </row>
    <row r="23" spans="1:10" ht="12.95" customHeight="1">
      <c r="A23" s="31" t="s">
        <v>61</v>
      </c>
      <c r="B23" s="64">
        <v>3555</v>
      </c>
      <c r="C23" s="64">
        <f>SUM(C19:C22)</f>
        <v>176</v>
      </c>
      <c r="D23" s="70"/>
      <c r="F23" s="86">
        <f>SUM(F19:F22)</f>
        <v>2509</v>
      </c>
      <c r="G23" s="86">
        <f>SUM(G19:G22)</f>
        <v>1046</v>
      </c>
      <c r="H23" s="74">
        <f t="shared" si="0"/>
        <v>3555</v>
      </c>
      <c r="I23" s="74">
        <f t="shared" si="1"/>
        <v>20.198863636363637</v>
      </c>
      <c r="J23" s="86"/>
    </row>
    <row r="24" spans="1:10" ht="12.95" customHeight="1">
      <c r="A24" s="30" t="s">
        <v>13</v>
      </c>
      <c r="B24" s="62">
        <v>5720</v>
      </c>
      <c r="C24" s="62">
        <v>650</v>
      </c>
      <c r="D24" s="66" t="s">
        <v>52</v>
      </c>
      <c r="F24" s="74">
        <v>5720</v>
      </c>
      <c r="G24" s="74">
        <v>0</v>
      </c>
      <c r="H24" s="74">
        <f t="shared" si="0"/>
        <v>5720</v>
      </c>
      <c r="I24" s="74">
        <f t="shared" si="1"/>
        <v>8.8000000000000007</v>
      </c>
      <c r="J24" s="74"/>
    </row>
    <row r="25" spans="1:10" ht="12.95" customHeight="1">
      <c r="A25" s="30" t="s">
        <v>62</v>
      </c>
      <c r="B25" s="62">
        <v>680</v>
      </c>
      <c r="C25" s="62">
        <v>240</v>
      </c>
      <c r="D25" s="66" t="s">
        <v>52</v>
      </c>
      <c r="F25" s="2">
        <v>680</v>
      </c>
      <c r="G25" s="2">
        <v>0</v>
      </c>
      <c r="H25" s="74">
        <f t="shared" si="0"/>
        <v>680</v>
      </c>
      <c r="I25" s="74">
        <f t="shared" si="1"/>
        <v>2.8333333333333335</v>
      </c>
      <c r="J25" s="2"/>
    </row>
    <row r="26" spans="1:10" ht="12.95" customHeight="1">
      <c r="A26" s="30" t="s">
        <v>63</v>
      </c>
      <c r="B26" s="62">
        <v>990</v>
      </c>
      <c r="C26" s="62">
        <v>1200</v>
      </c>
      <c r="D26" s="66" t="s">
        <v>67</v>
      </c>
      <c r="F26" s="74">
        <v>990</v>
      </c>
      <c r="G26" s="74">
        <v>0</v>
      </c>
      <c r="H26" s="74">
        <f t="shared" si="0"/>
        <v>990</v>
      </c>
      <c r="I26" s="74">
        <f t="shared" si="1"/>
        <v>0.82499999999999996</v>
      </c>
      <c r="J26" s="74"/>
    </row>
    <row r="27" spans="1:10" ht="12.95" customHeight="1">
      <c r="A27" s="30" t="s">
        <v>64</v>
      </c>
      <c r="B27" s="62">
        <v>13100</v>
      </c>
      <c r="C27" s="62">
        <v>1467</v>
      </c>
      <c r="D27" s="66" t="s">
        <v>52</v>
      </c>
      <c r="F27" s="74">
        <v>12600</v>
      </c>
      <c r="G27" s="74">
        <v>500</v>
      </c>
      <c r="H27" s="74">
        <f t="shared" si="0"/>
        <v>13100</v>
      </c>
      <c r="I27" s="74">
        <f t="shared" si="1"/>
        <v>8.9297886843899121</v>
      </c>
      <c r="J27" s="74"/>
    </row>
    <row r="28" spans="1:10" ht="12.95" customHeight="1">
      <c r="A28" s="36" t="s">
        <v>69</v>
      </c>
      <c r="B28" s="69">
        <v>14770</v>
      </c>
      <c r="C28" s="64">
        <f>SUM(C25:C27)</f>
        <v>2907</v>
      </c>
      <c r="D28" s="70"/>
      <c r="F28" s="86">
        <f>SUM(F25:F27)</f>
        <v>14270</v>
      </c>
      <c r="G28" s="86">
        <f>SUM(G25:G27)</f>
        <v>500</v>
      </c>
      <c r="H28" s="74">
        <f t="shared" si="0"/>
        <v>14770</v>
      </c>
      <c r="I28" s="74">
        <f t="shared" si="1"/>
        <v>5.0808393532851737</v>
      </c>
      <c r="J28" s="86"/>
    </row>
    <row r="29" spans="1:10" ht="12.95" customHeight="1">
      <c r="A29" s="32" t="s">
        <v>65</v>
      </c>
      <c r="B29" s="67">
        <v>0</v>
      </c>
      <c r="C29" s="65">
        <v>0</v>
      </c>
      <c r="D29" s="66" t="s">
        <v>52</v>
      </c>
      <c r="F29" s="74">
        <v>0</v>
      </c>
      <c r="G29" s="74">
        <v>0</v>
      </c>
      <c r="H29" s="74">
        <f t="shared" si="0"/>
        <v>0</v>
      </c>
      <c r="I29" s="74" t="e">
        <f t="shared" si="1"/>
        <v>#DIV/0!</v>
      </c>
      <c r="J29" s="74"/>
    </row>
    <row r="30" spans="1:10" ht="12.95" customHeight="1">
      <c r="A30" s="32" t="s">
        <v>66</v>
      </c>
      <c r="B30" s="67">
        <v>0</v>
      </c>
      <c r="C30" s="65">
        <v>0</v>
      </c>
      <c r="D30" s="66" t="s">
        <v>52</v>
      </c>
      <c r="F30" s="74">
        <v>1200</v>
      </c>
      <c r="G30" s="74">
        <v>0</v>
      </c>
      <c r="H30" s="74">
        <f t="shared" si="0"/>
        <v>1200</v>
      </c>
      <c r="I30" s="74" t="e">
        <f t="shared" si="1"/>
        <v>#DIV/0!</v>
      </c>
      <c r="J30" s="74"/>
    </row>
    <row r="31" spans="1:10" ht="29.25" customHeight="1">
      <c r="A31" s="30" t="s">
        <v>15</v>
      </c>
      <c r="B31" s="63">
        <v>49450</v>
      </c>
      <c r="C31" s="62">
        <v>13880</v>
      </c>
      <c r="D31" s="66" t="s">
        <v>52</v>
      </c>
      <c r="F31" s="74">
        <v>47250</v>
      </c>
      <c r="G31" s="74">
        <v>2200</v>
      </c>
      <c r="H31" s="74">
        <f t="shared" si="0"/>
        <v>49450</v>
      </c>
      <c r="I31" s="74">
        <f t="shared" si="1"/>
        <v>3.5626801152737753</v>
      </c>
      <c r="J31" s="74"/>
    </row>
    <row r="32" spans="1:10" ht="12.95" customHeight="1">
      <c r="A32" s="30" t="s">
        <v>16</v>
      </c>
      <c r="B32" s="62">
        <v>3293</v>
      </c>
      <c r="C32" s="62">
        <v>218</v>
      </c>
      <c r="D32" s="66" t="s">
        <v>52</v>
      </c>
      <c r="F32" s="74">
        <v>3200</v>
      </c>
      <c r="G32" s="74">
        <v>93</v>
      </c>
      <c r="H32" s="74">
        <f t="shared" si="0"/>
        <v>3293</v>
      </c>
      <c r="I32" s="74">
        <f t="shared" si="1"/>
        <v>15.105504587155963</v>
      </c>
      <c r="J32" s="74"/>
    </row>
    <row r="33" spans="1:10" ht="12.95" customHeight="1" thickBot="1">
      <c r="A33" s="33" t="s">
        <v>20</v>
      </c>
      <c r="B33" s="68">
        <v>0</v>
      </c>
      <c r="C33" s="68">
        <v>58</v>
      </c>
      <c r="D33" s="66" t="s">
        <v>52</v>
      </c>
      <c r="F33" s="74">
        <v>0</v>
      </c>
      <c r="G33" s="74">
        <v>0</v>
      </c>
      <c r="H33" s="74">
        <f t="shared" si="0"/>
        <v>0</v>
      </c>
      <c r="I33" s="74">
        <f t="shared" si="1"/>
        <v>0</v>
      </c>
      <c r="J33"/>
    </row>
  </sheetData>
  <mergeCells count="1">
    <mergeCell ref="A1:C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300-000000000000}">
          <x14:formula1>
            <xm:f>'C:\Users\singleton_l\AppData\Local\Microsoft\Windows\INetCache\Content.Outlook\97L1JVBN\[SIT REP PPE STOCK LEVELS (3).xlsx]RAG RATING'!#REF!</xm:f>
          </x14:formula1>
          <xm:sqref>D26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33"/>
  <sheetViews>
    <sheetView workbookViewId="0">
      <selection activeCell="E9" sqref="E6:E9"/>
    </sheetView>
  </sheetViews>
  <sheetFormatPr defaultRowHeight="15"/>
  <cols>
    <col min="1" max="1" width="32.28515625" customWidth="1"/>
    <col min="2" max="2" width="11" customWidth="1"/>
    <col min="3" max="3" width="11.42578125" customWidth="1"/>
    <col min="4" max="4" width="8.7109375" customWidth="1"/>
    <col min="5" max="5" width="36.28515625" customWidth="1"/>
    <col min="6" max="6" width="9" style="72" hidden="1" customWidth="1"/>
    <col min="7" max="7" width="8.85546875" style="72" hidden="1" customWidth="1"/>
    <col min="8" max="8" width="11.85546875" style="72" hidden="1" customWidth="1"/>
    <col min="9" max="9" width="14.5703125" style="72" hidden="1" customWidth="1"/>
    <col min="10" max="10" width="7.42578125" style="72" hidden="1" customWidth="1"/>
  </cols>
  <sheetData>
    <row r="1" spans="1:10" ht="15.75" thickBot="1">
      <c r="A1" s="88">
        <v>43973</v>
      </c>
      <c r="B1" s="89"/>
      <c r="C1" s="89"/>
      <c r="F1" s="74"/>
      <c r="G1" s="74"/>
      <c r="H1" s="74"/>
      <c r="I1" s="74"/>
      <c r="J1" s="74"/>
    </row>
    <row r="2" spans="1:10" ht="165">
      <c r="A2" s="27" t="s">
        <v>0</v>
      </c>
      <c r="B2" s="28" t="s">
        <v>1</v>
      </c>
      <c r="C2" s="28" t="s">
        <v>2</v>
      </c>
      <c r="D2" s="29" t="s">
        <v>46</v>
      </c>
      <c r="E2" s="81" t="s">
        <v>70</v>
      </c>
      <c r="F2" s="2" t="s">
        <v>47</v>
      </c>
      <c r="G2" s="2" t="s">
        <v>48</v>
      </c>
      <c r="H2" s="2" t="s">
        <v>49</v>
      </c>
      <c r="I2" s="2"/>
      <c r="J2" s="2"/>
    </row>
    <row r="3" spans="1:10">
      <c r="A3" s="30" t="s">
        <v>3</v>
      </c>
      <c r="B3" s="62">
        <v>0</v>
      </c>
      <c r="C3" s="62">
        <v>16763</v>
      </c>
      <c r="D3" s="66" t="s">
        <v>52</v>
      </c>
      <c r="F3" s="74">
        <v>42800</v>
      </c>
      <c r="G3" s="74">
        <v>6400</v>
      </c>
      <c r="H3" s="74">
        <f>F3+G3</f>
        <v>49200</v>
      </c>
      <c r="I3" s="74">
        <f>B3/C3</f>
        <v>0</v>
      </c>
      <c r="J3" s="74" t="s">
        <v>34</v>
      </c>
    </row>
    <row r="4" spans="1:10">
      <c r="A4" s="30" t="s">
        <v>4</v>
      </c>
      <c r="B4" s="62">
        <v>0</v>
      </c>
      <c r="C4" s="62">
        <v>54</v>
      </c>
      <c r="D4" s="66" t="s">
        <v>52</v>
      </c>
      <c r="F4" s="74">
        <v>311</v>
      </c>
      <c r="G4" s="74">
        <v>23</v>
      </c>
      <c r="H4" s="74">
        <f t="shared" ref="H4:H33" si="0">F4+G4</f>
        <v>334</v>
      </c>
      <c r="I4" s="74">
        <f t="shared" ref="I4:I33" si="1">B4/C4</f>
        <v>0</v>
      </c>
      <c r="J4" s="74" t="s">
        <v>43</v>
      </c>
    </row>
    <row r="5" spans="1:10">
      <c r="A5" s="30" t="s">
        <v>54</v>
      </c>
      <c r="B5" s="62">
        <v>0</v>
      </c>
      <c r="C5" s="62">
        <v>3116</v>
      </c>
      <c r="D5" s="66" t="s">
        <v>52</v>
      </c>
      <c r="F5" s="74">
        <v>30750</v>
      </c>
      <c r="G5" s="74">
        <v>400</v>
      </c>
      <c r="H5" s="74">
        <f t="shared" si="0"/>
        <v>31150</v>
      </c>
      <c r="I5" s="74">
        <f t="shared" si="1"/>
        <v>0</v>
      </c>
      <c r="J5" s="74" t="s">
        <v>44</v>
      </c>
    </row>
    <row r="6" spans="1:10">
      <c r="A6" s="30" t="s">
        <v>56</v>
      </c>
      <c r="B6" s="62">
        <v>0</v>
      </c>
      <c r="C6" s="62">
        <v>1665</v>
      </c>
      <c r="D6" s="66" t="s">
        <v>52</v>
      </c>
      <c r="F6" s="74">
        <v>18050</v>
      </c>
      <c r="G6" s="74">
        <v>0</v>
      </c>
      <c r="H6" s="74">
        <f t="shared" si="0"/>
        <v>18050</v>
      </c>
      <c r="I6" s="74">
        <f t="shared" si="1"/>
        <v>0</v>
      </c>
      <c r="J6" s="74" t="s">
        <v>45</v>
      </c>
    </row>
    <row r="7" spans="1:10">
      <c r="A7" s="30" t="s">
        <v>6</v>
      </c>
      <c r="B7" s="62">
        <v>0</v>
      </c>
      <c r="C7" s="62">
        <v>684</v>
      </c>
      <c r="D7" s="66" t="s">
        <v>52</v>
      </c>
      <c r="F7" s="74">
        <v>4394</v>
      </c>
      <c r="G7" s="74">
        <v>0</v>
      </c>
      <c r="H7" s="74">
        <f t="shared" si="0"/>
        <v>4394</v>
      </c>
      <c r="I7" s="74">
        <f t="shared" si="1"/>
        <v>0</v>
      </c>
      <c r="J7" s="74"/>
    </row>
    <row r="8" spans="1:10">
      <c r="A8" s="30" t="s">
        <v>7</v>
      </c>
      <c r="B8" s="62">
        <v>0</v>
      </c>
      <c r="C8" s="62">
        <v>1702</v>
      </c>
      <c r="D8" s="66" t="s">
        <v>52</v>
      </c>
      <c r="F8" s="74">
        <v>29640</v>
      </c>
      <c r="G8" s="74">
        <v>1763</v>
      </c>
      <c r="H8" s="74">
        <f t="shared" si="0"/>
        <v>31403</v>
      </c>
      <c r="I8" s="74">
        <f t="shared" si="1"/>
        <v>0</v>
      </c>
      <c r="J8" s="74"/>
    </row>
    <row r="9" spans="1:10">
      <c r="A9" s="30" t="s">
        <v>8</v>
      </c>
      <c r="B9" s="62">
        <v>0</v>
      </c>
      <c r="C9" s="62">
        <v>0</v>
      </c>
      <c r="D9" s="66" t="s">
        <v>52</v>
      </c>
      <c r="F9" s="74">
        <v>0</v>
      </c>
      <c r="G9" s="74">
        <v>0</v>
      </c>
      <c r="H9" s="74">
        <f t="shared" si="0"/>
        <v>0</v>
      </c>
      <c r="I9" s="74" t="e">
        <f t="shared" si="1"/>
        <v>#DIV/0!</v>
      </c>
      <c r="J9" s="74"/>
    </row>
    <row r="10" spans="1:10">
      <c r="A10" s="30" t="s">
        <v>9</v>
      </c>
      <c r="B10" s="62">
        <v>0</v>
      </c>
      <c r="C10" s="62">
        <v>0</v>
      </c>
      <c r="D10" s="66" t="s">
        <v>52</v>
      </c>
      <c r="F10" s="74">
        <v>174</v>
      </c>
      <c r="G10" s="74">
        <v>0</v>
      </c>
      <c r="H10" s="74">
        <f t="shared" si="0"/>
        <v>174</v>
      </c>
      <c r="I10" s="74" t="e">
        <f t="shared" si="1"/>
        <v>#DIV/0!</v>
      </c>
      <c r="J10" s="74"/>
    </row>
    <row r="11" spans="1:10">
      <c r="A11" s="30" t="s">
        <v>21</v>
      </c>
      <c r="B11" s="62">
        <v>0</v>
      </c>
      <c r="C11" s="62">
        <v>0</v>
      </c>
      <c r="D11" s="66" t="s">
        <v>52</v>
      </c>
      <c r="F11" s="74">
        <v>15200</v>
      </c>
      <c r="G11" s="74">
        <v>3120</v>
      </c>
      <c r="H11" s="74">
        <f t="shared" si="0"/>
        <v>18320</v>
      </c>
      <c r="I11" s="74" t="e">
        <f t="shared" si="1"/>
        <v>#DIV/0!</v>
      </c>
      <c r="J11" s="74"/>
    </row>
    <row r="12" spans="1:10">
      <c r="A12" s="30" t="s">
        <v>22</v>
      </c>
      <c r="B12" s="62">
        <v>0</v>
      </c>
      <c r="C12" s="62">
        <v>23121</v>
      </c>
      <c r="D12" s="66" t="s">
        <v>52</v>
      </c>
      <c r="F12" s="74">
        <v>136200</v>
      </c>
      <c r="G12" s="74">
        <v>0</v>
      </c>
      <c r="H12" s="74">
        <f t="shared" si="0"/>
        <v>136200</v>
      </c>
      <c r="I12" s="74">
        <f t="shared" si="1"/>
        <v>0</v>
      </c>
      <c r="J12" s="74"/>
    </row>
    <row r="13" spans="1:10">
      <c r="A13" s="30" t="s">
        <v>23</v>
      </c>
      <c r="B13" s="62">
        <v>0</v>
      </c>
      <c r="C13" s="62">
        <v>42543</v>
      </c>
      <c r="D13" s="66" t="s">
        <v>52</v>
      </c>
      <c r="F13" s="74">
        <v>232000</v>
      </c>
      <c r="G13" s="74">
        <v>0</v>
      </c>
      <c r="H13" s="74">
        <f t="shared" si="0"/>
        <v>232000</v>
      </c>
      <c r="I13" s="74">
        <f t="shared" si="1"/>
        <v>0</v>
      </c>
      <c r="J13" s="74"/>
    </row>
    <row r="14" spans="1:10">
      <c r="A14" s="30" t="s">
        <v>24</v>
      </c>
      <c r="B14" s="63">
        <v>0</v>
      </c>
      <c r="C14" s="62">
        <v>26821</v>
      </c>
      <c r="D14" s="66" t="s">
        <v>52</v>
      </c>
      <c r="F14" s="74">
        <v>234000</v>
      </c>
      <c r="G14" s="74">
        <v>0</v>
      </c>
      <c r="H14" s="74">
        <f t="shared" si="0"/>
        <v>234000</v>
      </c>
      <c r="I14" s="74">
        <f t="shared" si="1"/>
        <v>0</v>
      </c>
      <c r="J14" s="74"/>
    </row>
    <row r="15" spans="1:10" ht="12.95" customHeight="1">
      <c r="A15" s="31" t="s">
        <v>58</v>
      </c>
      <c r="B15" s="64">
        <v>0</v>
      </c>
      <c r="C15" s="64">
        <f>SUM(C12:C14)</f>
        <v>92485</v>
      </c>
      <c r="D15" s="70"/>
      <c r="F15" s="86">
        <f>SUM(F11:F14)</f>
        <v>617400</v>
      </c>
      <c r="G15" s="86">
        <f>SUM(G11:G14)</f>
        <v>3120</v>
      </c>
      <c r="H15" s="74">
        <f t="shared" si="0"/>
        <v>620520</v>
      </c>
      <c r="I15" s="74">
        <f t="shared" si="1"/>
        <v>0</v>
      </c>
      <c r="J15" s="86"/>
    </row>
    <row r="16" spans="1:10" ht="12.95" customHeight="1">
      <c r="A16" s="30" t="s">
        <v>59</v>
      </c>
      <c r="B16" s="62">
        <v>0</v>
      </c>
      <c r="C16" s="62">
        <v>300</v>
      </c>
      <c r="D16" s="66" t="s">
        <v>52</v>
      </c>
      <c r="F16" s="74">
        <v>7340</v>
      </c>
      <c r="G16" s="74">
        <v>0</v>
      </c>
      <c r="H16" s="74">
        <f t="shared" si="0"/>
        <v>7340</v>
      </c>
      <c r="I16" s="74">
        <f t="shared" si="1"/>
        <v>0</v>
      </c>
      <c r="J16" s="74"/>
    </row>
    <row r="17" spans="1:10" ht="52.5" customHeight="1">
      <c r="A17" s="30" t="s">
        <v>60</v>
      </c>
      <c r="B17" s="64">
        <v>0</v>
      </c>
      <c r="C17" s="62">
        <v>2548</v>
      </c>
      <c r="D17" s="66" t="s">
        <v>52</v>
      </c>
      <c r="F17" s="74">
        <v>7880</v>
      </c>
      <c r="G17" s="55">
        <v>232</v>
      </c>
      <c r="H17" s="74">
        <f t="shared" si="0"/>
        <v>8112</v>
      </c>
      <c r="I17" s="74">
        <f t="shared" si="1"/>
        <v>0</v>
      </c>
      <c r="J17" s="74"/>
    </row>
    <row r="18" spans="1:10" ht="12.95" customHeight="1">
      <c r="A18" s="30" t="s">
        <v>19</v>
      </c>
      <c r="B18" s="62">
        <v>0</v>
      </c>
      <c r="C18" s="62">
        <v>100</v>
      </c>
      <c r="D18" s="66" t="s">
        <v>52</v>
      </c>
      <c r="F18" s="74">
        <v>1410</v>
      </c>
      <c r="G18" s="74">
        <v>72</v>
      </c>
      <c r="H18" s="74">
        <f t="shared" si="0"/>
        <v>1482</v>
      </c>
      <c r="I18" s="74">
        <f t="shared" si="1"/>
        <v>0</v>
      </c>
      <c r="J18" s="74"/>
    </row>
    <row r="19" spans="1:10" ht="12.95" customHeight="1">
      <c r="A19" s="30" t="s">
        <v>25</v>
      </c>
      <c r="B19" s="62">
        <v>0</v>
      </c>
      <c r="C19" s="62">
        <v>0</v>
      </c>
      <c r="D19" s="66" t="s">
        <v>52</v>
      </c>
      <c r="F19" s="74">
        <v>966</v>
      </c>
      <c r="G19" s="74">
        <v>0</v>
      </c>
      <c r="H19" s="74">
        <f t="shared" si="0"/>
        <v>966</v>
      </c>
      <c r="I19" s="74" t="e">
        <f t="shared" si="1"/>
        <v>#DIV/0!</v>
      </c>
      <c r="J19" s="74"/>
    </row>
    <row r="20" spans="1:10" ht="12.95" customHeight="1">
      <c r="A20" s="30" t="s">
        <v>26</v>
      </c>
      <c r="B20" s="62">
        <v>0</v>
      </c>
      <c r="C20" s="62">
        <v>193</v>
      </c>
      <c r="D20" s="66" t="s">
        <v>52</v>
      </c>
      <c r="F20" s="74">
        <v>1000</v>
      </c>
      <c r="G20" s="74">
        <v>185</v>
      </c>
      <c r="H20" s="74">
        <f t="shared" si="0"/>
        <v>1185</v>
      </c>
      <c r="I20" s="74">
        <f t="shared" si="1"/>
        <v>0</v>
      </c>
      <c r="J20" s="74"/>
    </row>
    <row r="21" spans="1:10" ht="12.95" customHeight="1">
      <c r="A21" s="30" t="s">
        <v>27</v>
      </c>
      <c r="B21" s="62">
        <v>0</v>
      </c>
      <c r="C21" s="62">
        <v>30</v>
      </c>
      <c r="D21" s="66" t="s">
        <v>52</v>
      </c>
      <c r="F21" s="74">
        <v>543</v>
      </c>
      <c r="G21" s="74">
        <v>805</v>
      </c>
      <c r="H21" s="74">
        <f t="shared" si="0"/>
        <v>1348</v>
      </c>
      <c r="I21" s="74">
        <f t="shared" si="1"/>
        <v>0</v>
      </c>
      <c r="J21" s="74"/>
    </row>
    <row r="22" spans="1:10" ht="12.95" customHeight="1">
      <c r="A22" s="30" t="s">
        <v>28</v>
      </c>
      <c r="B22" s="62">
        <v>0</v>
      </c>
      <c r="C22" s="62">
        <v>3</v>
      </c>
      <c r="D22" s="66" t="s">
        <v>52</v>
      </c>
      <c r="F22" s="74">
        <v>0</v>
      </c>
      <c r="G22" s="74">
        <v>56</v>
      </c>
      <c r="H22" s="74">
        <f t="shared" si="0"/>
        <v>56</v>
      </c>
      <c r="I22" s="74">
        <f t="shared" si="1"/>
        <v>0</v>
      </c>
      <c r="J22" s="74"/>
    </row>
    <row r="23" spans="1:10" ht="12.95" customHeight="1">
      <c r="A23" s="31" t="s">
        <v>61</v>
      </c>
      <c r="B23" s="64">
        <v>0</v>
      </c>
      <c r="C23" s="64">
        <f>SUM(C19:C22)</f>
        <v>226</v>
      </c>
      <c r="D23" s="70"/>
      <c r="F23" s="86">
        <f>SUM(F19:F22)</f>
        <v>2509</v>
      </c>
      <c r="G23" s="86">
        <f>SUM(G19:G22)</f>
        <v>1046</v>
      </c>
      <c r="H23" s="74">
        <f t="shared" si="0"/>
        <v>3555</v>
      </c>
      <c r="I23" s="74">
        <f t="shared" si="1"/>
        <v>0</v>
      </c>
      <c r="J23" s="86"/>
    </row>
    <row r="24" spans="1:10" ht="12.95" customHeight="1">
      <c r="A24" s="30" t="s">
        <v>13</v>
      </c>
      <c r="B24" s="62">
        <v>0</v>
      </c>
      <c r="C24" s="62">
        <v>670</v>
      </c>
      <c r="D24" s="66" t="s">
        <v>52</v>
      </c>
      <c r="F24" s="74">
        <v>5720</v>
      </c>
      <c r="G24" s="74">
        <v>0</v>
      </c>
      <c r="H24" s="74">
        <f t="shared" si="0"/>
        <v>5720</v>
      </c>
      <c r="I24" s="74">
        <f t="shared" si="1"/>
        <v>0</v>
      </c>
      <c r="J24" s="74"/>
    </row>
    <row r="25" spans="1:10" ht="12.95" customHeight="1">
      <c r="A25" s="30" t="s">
        <v>62</v>
      </c>
      <c r="B25" s="62">
        <v>0</v>
      </c>
      <c r="C25" s="62">
        <v>230</v>
      </c>
      <c r="D25" s="66" t="s">
        <v>52</v>
      </c>
      <c r="F25" s="2">
        <v>680</v>
      </c>
      <c r="G25" s="2">
        <v>0</v>
      </c>
      <c r="H25" s="74">
        <f t="shared" si="0"/>
        <v>680</v>
      </c>
      <c r="I25" s="74">
        <f t="shared" si="1"/>
        <v>0</v>
      </c>
      <c r="J25" s="2"/>
    </row>
    <row r="26" spans="1:10" ht="12.95" customHeight="1">
      <c r="A26" s="30" t="s">
        <v>63</v>
      </c>
      <c r="B26" s="62">
        <v>0</v>
      </c>
      <c r="C26" s="62">
        <v>1185</v>
      </c>
      <c r="D26" s="66" t="s">
        <v>67</v>
      </c>
      <c r="F26" s="74">
        <v>990</v>
      </c>
      <c r="G26" s="74">
        <v>0</v>
      </c>
      <c r="H26" s="74">
        <f t="shared" si="0"/>
        <v>990</v>
      </c>
      <c r="I26" s="74">
        <f t="shared" si="1"/>
        <v>0</v>
      </c>
      <c r="J26" s="74"/>
    </row>
    <row r="27" spans="1:10" ht="12.95" customHeight="1">
      <c r="A27" s="30" t="s">
        <v>64</v>
      </c>
      <c r="B27" s="62">
        <v>0</v>
      </c>
      <c r="C27" s="62">
        <v>1471</v>
      </c>
      <c r="D27" s="66" t="s">
        <v>52</v>
      </c>
      <c r="F27" s="74">
        <v>12600</v>
      </c>
      <c r="G27" s="74">
        <v>500</v>
      </c>
      <c r="H27" s="74">
        <f t="shared" si="0"/>
        <v>13100</v>
      </c>
      <c r="I27" s="74">
        <f t="shared" si="1"/>
        <v>0</v>
      </c>
      <c r="J27" s="74"/>
    </row>
    <row r="28" spans="1:10" ht="12.95" customHeight="1">
      <c r="A28" s="36" t="s">
        <v>69</v>
      </c>
      <c r="B28" s="69">
        <v>0</v>
      </c>
      <c r="C28" s="64">
        <f>SUM(C25:C27)</f>
        <v>2886</v>
      </c>
      <c r="D28" s="70"/>
      <c r="F28" s="86">
        <f>SUM(F25:F27)</f>
        <v>14270</v>
      </c>
      <c r="G28" s="86">
        <f>SUM(G25:G27)</f>
        <v>500</v>
      </c>
      <c r="H28" s="74">
        <f t="shared" si="0"/>
        <v>14770</v>
      </c>
      <c r="I28" s="74">
        <f t="shared" si="1"/>
        <v>0</v>
      </c>
      <c r="J28" s="86"/>
    </row>
    <row r="29" spans="1:10" ht="12.95" customHeight="1">
      <c r="A29" s="32" t="s">
        <v>65</v>
      </c>
      <c r="B29" s="67">
        <v>0</v>
      </c>
      <c r="C29" s="65">
        <v>0</v>
      </c>
      <c r="D29" s="66" t="s">
        <v>52</v>
      </c>
      <c r="F29" s="74">
        <v>0</v>
      </c>
      <c r="G29" s="74">
        <v>0</v>
      </c>
      <c r="H29" s="74">
        <f t="shared" si="0"/>
        <v>0</v>
      </c>
      <c r="I29" s="74" t="e">
        <f t="shared" si="1"/>
        <v>#DIV/0!</v>
      </c>
      <c r="J29" s="74"/>
    </row>
    <row r="30" spans="1:10" ht="12.95" customHeight="1">
      <c r="A30" s="32" t="s">
        <v>66</v>
      </c>
      <c r="B30" s="67">
        <v>0</v>
      </c>
      <c r="C30" s="65">
        <v>0</v>
      </c>
      <c r="D30" s="66" t="s">
        <v>52</v>
      </c>
      <c r="F30" s="74">
        <v>1200</v>
      </c>
      <c r="G30" s="74">
        <v>0</v>
      </c>
      <c r="H30" s="74">
        <f t="shared" si="0"/>
        <v>1200</v>
      </c>
      <c r="I30" s="74" t="e">
        <f t="shared" si="1"/>
        <v>#DIV/0!</v>
      </c>
      <c r="J30" s="74"/>
    </row>
    <row r="31" spans="1:10" ht="29.25" customHeight="1">
      <c r="A31" s="30" t="s">
        <v>15</v>
      </c>
      <c r="B31" s="63">
        <v>0</v>
      </c>
      <c r="C31" s="62">
        <v>14045</v>
      </c>
      <c r="D31" s="66" t="s">
        <v>52</v>
      </c>
      <c r="F31" s="74">
        <v>47250</v>
      </c>
      <c r="G31" s="74">
        <v>2200</v>
      </c>
      <c r="H31" s="74">
        <f t="shared" si="0"/>
        <v>49450</v>
      </c>
      <c r="I31" s="74">
        <f t="shared" si="1"/>
        <v>0</v>
      </c>
      <c r="J31" s="74"/>
    </row>
    <row r="32" spans="1:10" ht="12.95" customHeight="1">
      <c r="A32" s="30" t="s">
        <v>16</v>
      </c>
      <c r="B32" s="62">
        <v>0</v>
      </c>
      <c r="C32" s="62">
        <v>541</v>
      </c>
      <c r="D32" s="66" t="s">
        <v>52</v>
      </c>
      <c r="F32" s="74">
        <v>3200</v>
      </c>
      <c r="G32" s="74">
        <v>93</v>
      </c>
      <c r="H32" s="74">
        <f t="shared" si="0"/>
        <v>3293</v>
      </c>
      <c r="I32" s="74">
        <f t="shared" si="1"/>
        <v>0</v>
      </c>
      <c r="J32" s="74"/>
    </row>
    <row r="33" spans="1:10" ht="15.75" thickBot="1">
      <c r="A33" s="33" t="s">
        <v>20</v>
      </c>
      <c r="B33" s="68">
        <v>0</v>
      </c>
      <c r="C33" s="68">
        <v>58</v>
      </c>
      <c r="D33" s="66" t="s">
        <v>52</v>
      </c>
      <c r="F33" s="74">
        <v>0</v>
      </c>
      <c r="G33" s="74">
        <v>0</v>
      </c>
      <c r="H33" s="74">
        <f t="shared" si="0"/>
        <v>0</v>
      </c>
      <c r="I33" s="74">
        <f t="shared" si="1"/>
        <v>0</v>
      </c>
      <c r="J33"/>
    </row>
  </sheetData>
  <mergeCells count="1">
    <mergeCell ref="A1:C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400-000000000000}">
          <x14:formula1>
            <xm:f>'C:\Users\singleton_l\AppData\Local\Microsoft\Windows\INetCache\Content.Outlook\97L1JVBN\[SIT REP PPE STOCK LEVELS (3).xlsx]RAG RATING'!#REF!</xm:f>
          </x14:formula1>
          <xm:sqref>D26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33"/>
  <sheetViews>
    <sheetView workbookViewId="0">
      <selection activeCell="E9" sqref="E4:E9"/>
    </sheetView>
  </sheetViews>
  <sheetFormatPr defaultRowHeight="15"/>
  <cols>
    <col min="1" max="1" width="32.28515625" customWidth="1"/>
    <col min="2" max="2" width="11" customWidth="1"/>
    <col min="3" max="3" width="11.42578125" customWidth="1"/>
    <col min="4" max="4" width="15.42578125" customWidth="1"/>
    <col min="5" max="5" width="29.85546875" customWidth="1"/>
    <col min="6" max="6" width="9" style="73" hidden="1" customWidth="1"/>
    <col min="7" max="7" width="8.85546875" style="73" hidden="1" customWidth="1"/>
    <col min="8" max="8" width="11.85546875" style="73" hidden="1" customWidth="1"/>
    <col min="9" max="9" width="14.5703125" style="73" hidden="1" customWidth="1"/>
    <col min="10" max="10" width="7.42578125" style="73" hidden="1" customWidth="1"/>
    <col min="11" max="11" width="8.7109375" hidden="1" customWidth="1"/>
  </cols>
  <sheetData>
    <row r="1" spans="1:11" ht="15.75" thickBot="1">
      <c r="A1" s="88">
        <v>43973</v>
      </c>
      <c r="B1" s="89"/>
      <c r="C1" s="89"/>
      <c r="F1" s="74"/>
      <c r="G1" s="74"/>
      <c r="H1" s="74"/>
      <c r="I1" s="74"/>
      <c r="J1" s="74"/>
    </row>
    <row r="2" spans="1:11" ht="195">
      <c r="A2" s="27" t="s">
        <v>0</v>
      </c>
      <c r="B2" s="28" t="s">
        <v>1</v>
      </c>
      <c r="C2" s="28" t="s">
        <v>2</v>
      </c>
      <c r="D2" s="29" t="s">
        <v>46</v>
      </c>
      <c r="E2" s="81" t="s">
        <v>70</v>
      </c>
      <c r="F2" s="2" t="s">
        <v>47</v>
      </c>
      <c r="G2" s="2" t="s">
        <v>48</v>
      </c>
      <c r="H2" s="2" t="s">
        <v>49</v>
      </c>
      <c r="I2" s="2"/>
      <c r="J2" s="2"/>
    </row>
    <row r="3" spans="1:11">
      <c r="A3" s="30" t="s">
        <v>3</v>
      </c>
      <c r="B3" s="62">
        <v>24600</v>
      </c>
      <c r="C3" s="62">
        <v>18263</v>
      </c>
      <c r="D3" s="66" t="s">
        <v>71</v>
      </c>
      <c r="F3" s="74">
        <v>18400</v>
      </c>
      <c r="G3" s="74">
        <v>6200</v>
      </c>
      <c r="H3" s="74">
        <f>F3+G3</f>
        <v>24600</v>
      </c>
      <c r="I3" s="74">
        <f>B3/C3</f>
        <v>1.3469857088101627</v>
      </c>
      <c r="J3" s="74" t="s">
        <v>34</v>
      </c>
      <c r="K3" s="74" t="s">
        <v>51</v>
      </c>
    </row>
    <row r="4" spans="1:11">
      <c r="A4" s="30" t="s">
        <v>4</v>
      </c>
      <c r="B4" s="62">
        <v>329</v>
      </c>
      <c r="C4" s="62">
        <v>54</v>
      </c>
      <c r="D4" s="66" t="s">
        <v>52</v>
      </c>
      <c r="F4" s="74">
        <v>296</v>
      </c>
      <c r="G4" s="74">
        <v>33</v>
      </c>
      <c r="H4" s="74">
        <f t="shared" ref="H4:H33" si="0">F4+G4</f>
        <v>329</v>
      </c>
      <c r="I4" s="74">
        <f t="shared" ref="I4:I33" si="1">B4/C4</f>
        <v>6.0925925925925926</v>
      </c>
      <c r="J4" s="74" t="s">
        <v>43</v>
      </c>
      <c r="K4" s="74" t="s">
        <v>53</v>
      </c>
    </row>
    <row r="5" spans="1:11">
      <c r="A5" s="30" t="s">
        <v>54</v>
      </c>
      <c r="B5" s="62">
        <v>27350</v>
      </c>
      <c r="C5" s="62">
        <v>3116</v>
      </c>
      <c r="D5" s="66" t="s">
        <v>52</v>
      </c>
      <c r="F5" s="74">
        <v>26150</v>
      </c>
      <c r="G5" s="74">
        <v>1200</v>
      </c>
      <c r="H5" s="74">
        <f t="shared" si="0"/>
        <v>27350</v>
      </c>
      <c r="I5" s="74">
        <f t="shared" si="1"/>
        <v>8.7772785622593066</v>
      </c>
      <c r="J5" s="74" t="s">
        <v>44</v>
      </c>
      <c r="K5" s="74" t="s">
        <v>55</v>
      </c>
    </row>
    <row r="6" spans="1:11">
      <c r="A6" s="30" t="s">
        <v>56</v>
      </c>
      <c r="B6" s="62">
        <v>16475</v>
      </c>
      <c r="C6" s="62">
        <v>1665</v>
      </c>
      <c r="D6" s="66" t="s">
        <v>52</v>
      </c>
      <c r="F6" s="74">
        <v>16475</v>
      </c>
      <c r="G6" s="74">
        <v>0</v>
      </c>
      <c r="H6" s="74">
        <f t="shared" si="0"/>
        <v>16475</v>
      </c>
      <c r="I6" s="74">
        <f t="shared" si="1"/>
        <v>9.8948948948948949</v>
      </c>
      <c r="J6" s="74" t="s">
        <v>45</v>
      </c>
      <c r="K6" s="74" t="s">
        <v>57</v>
      </c>
    </row>
    <row r="7" spans="1:11">
      <c r="A7" s="30" t="s">
        <v>6</v>
      </c>
      <c r="B7" s="62">
        <v>4152</v>
      </c>
      <c r="C7" s="62">
        <v>714</v>
      </c>
      <c r="D7" s="66" t="s">
        <v>52</v>
      </c>
      <c r="F7" s="74">
        <v>4152</v>
      </c>
      <c r="G7" s="74">
        <v>0</v>
      </c>
      <c r="H7" s="74">
        <f t="shared" si="0"/>
        <v>4152</v>
      </c>
      <c r="I7" s="74">
        <f t="shared" si="1"/>
        <v>5.8151260504201678</v>
      </c>
      <c r="J7" s="74"/>
    </row>
    <row r="8" spans="1:11">
      <c r="A8" s="30" t="s">
        <v>7</v>
      </c>
      <c r="B8" s="62">
        <v>35169</v>
      </c>
      <c r="C8" s="62">
        <v>1803</v>
      </c>
      <c r="D8" s="66" t="s">
        <v>52</v>
      </c>
      <c r="F8" s="74">
        <v>33572</v>
      </c>
      <c r="G8" s="74">
        <v>1597</v>
      </c>
      <c r="H8" s="74">
        <f t="shared" si="0"/>
        <v>35169</v>
      </c>
      <c r="I8" s="74">
        <f t="shared" si="1"/>
        <v>19.505823627287853</v>
      </c>
      <c r="J8" s="74"/>
    </row>
    <row r="9" spans="1:11">
      <c r="A9" s="30" t="s">
        <v>8</v>
      </c>
      <c r="B9" s="62">
        <v>0</v>
      </c>
      <c r="C9" s="62">
        <v>0</v>
      </c>
      <c r="D9" s="66" t="s">
        <v>52</v>
      </c>
      <c r="F9" s="74">
        <v>0</v>
      </c>
      <c r="G9" s="74">
        <v>0</v>
      </c>
      <c r="H9" s="74">
        <f t="shared" si="0"/>
        <v>0</v>
      </c>
      <c r="I9" s="74" t="e">
        <f t="shared" si="1"/>
        <v>#DIV/0!</v>
      </c>
      <c r="J9" s="74"/>
    </row>
    <row r="10" spans="1:11">
      <c r="A10" s="30" t="s">
        <v>9</v>
      </c>
      <c r="B10" s="62">
        <v>174</v>
      </c>
      <c r="C10" s="62">
        <v>0</v>
      </c>
      <c r="D10" s="66" t="s">
        <v>52</v>
      </c>
      <c r="F10" s="74">
        <v>174</v>
      </c>
      <c r="G10" s="74">
        <v>0</v>
      </c>
      <c r="H10" s="74">
        <f t="shared" si="0"/>
        <v>174</v>
      </c>
      <c r="I10" s="74" t="e">
        <f t="shared" si="1"/>
        <v>#DIV/0!</v>
      </c>
      <c r="J10" s="74"/>
    </row>
    <row r="11" spans="1:11">
      <c r="A11" s="30" t="s">
        <v>21</v>
      </c>
      <c r="B11" s="62">
        <v>18820</v>
      </c>
      <c r="C11" s="62">
        <v>0</v>
      </c>
      <c r="D11" s="66" t="s">
        <v>52</v>
      </c>
      <c r="F11" s="74">
        <v>15200</v>
      </c>
      <c r="G11" s="74">
        <v>3620</v>
      </c>
      <c r="H11" s="74">
        <f t="shared" si="0"/>
        <v>18820</v>
      </c>
      <c r="I11" s="74" t="e">
        <f t="shared" si="1"/>
        <v>#DIV/0!</v>
      </c>
      <c r="J11" s="74"/>
    </row>
    <row r="12" spans="1:11">
      <c r="A12" s="30" t="s">
        <v>22</v>
      </c>
      <c r="B12" s="62">
        <v>106400</v>
      </c>
      <c r="C12" s="62">
        <v>23421</v>
      </c>
      <c r="D12" s="66" t="s">
        <v>52</v>
      </c>
      <c r="F12" s="74">
        <v>106400</v>
      </c>
      <c r="G12" s="74">
        <v>0</v>
      </c>
      <c r="H12" s="74">
        <f t="shared" si="0"/>
        <v>106400</v>
      </c>
      <c r="I12" s="74">
        <f t="shared" si="1"/>
        <v>4.5429315571495668</v>
      </c>
      <c r="J12" s="74"/>
    </row>
    <row r="13" spans="1:11">
      <c r="A13" s="30" t="s">
        <v>23</v>
      </c>
      <c r="B13" s="62">
        <v>206600</v>
      </c>
      <c r="C13" s="62">
        <v>43143</v>
      </c>
      <c r="D13" s="66" t="s">
        <v>52</v>
      </c>
      <c r="F13" s="74">
        <v>206600</v>
      </c>
      <c r="G13" s="74">
        <v>0</v>
      </c>
      <c r="H13" s="74">
        <f t="shared" si="0"/>
        <v>206600</v>
      </c>
      <c r="I13" s="74">
        <f t="shared" si="1"/>
        <v>4.7887258651461417</v>
      </c>
      <c r="J13" s="74"/>
    </row>
    <row r="14" spans="1:11">
      <c r="A14" s="30" t="s">
        <v>24</v>
      </c>
      <c r="B14" s="63">
        <v>216000</v>
      </c>
      <c r="C14" s="62">
        <v>27251</v>
      </c>
      <c r="D14" s="66" t="s">
        <v>52</v>
      </c>
      <c r="F14" s="74">
        <v>216000</v>
      </c>
      <c r="G14" s="74">
        <v>0</v>
      </c>
      <c r="H14" s="74">
        <f t="shared" si="0"/>
        <v>216000</v>
      </c>
      <c r="I14" s="74">
        <f t="shared" si="1"/>
        <v>7.9263146306557557</v>
      </c>
      <c r="J14" s="74"/>
    </row>
    <row r="15" spans="1:11" ht="12.95" customHeight="1">
      <c r="A15" s="31" t="s">
        <v>58</v>
      </c>
      <c r="B15" s="64">
        <v>547320</v>
      </c>
      <c r="C15" s="64">
        <v>93815</v>
      </c>
      <c r="D15" s="70"/>
      <c r="F15" s="86">
        <f>SUM(F11:F14)</f>
        <v>544200</v>
      </c>
      <c r="G15" s="86">
        <f>SUM(G11:G14)</f>
        <v>3620</v>
      </c>
      <c r="H15" s="74">
        <f t="shared" si="0"/>
        <v>547820</v>
      </c>
      <c r="I15" s="74">
        <f t="shared" si="1"/>
        <v>5.8340350690188139</v>
      </c>
      <c r="J15" s="86"/>
    </row>
    <row r="16" spans="1:11" ht="12.95" customHeight="1">
      <c r="A16" s="30" t="s">
        <v>59</v>
      </c>
      <c r="B16" s="62">
        <v>2256</v>
      </c>
      <c r="C16" s="62">
        <v>340</v>
      </c>
      <c r="D16" s="66" t="s">
        <v>52</v>
      </c>
      <c r="F16" s="74">
        <v>2556</v>
      </c>
      <c r="G16" s="74">
        <v>0</v>
      </c>
      <c r="H16" s="74">
        <f t="shared" si="0"/>
        <v>2556</v>
      </c>
      <c r="I16" s="74">
        <f t="shared" si="1"/>
        <v>6.6352941176470592</v>
      </c>
      <c r="J16" s="74"/>
    </row>
    <row r="17" spans="1:10" ht="52.5" customHeight="1">
      <c r="A17" s="30" t="s">
        <v>60</v>
      </c>
      <c r="B17" s="64">
        <v>10446</v>
      </c>
      <c r="C17" s="62">
        <v>2168</v>
      </c>
      <c r="D17" s="66" t="s">
        <v>52</v>
      </c>
      <c r="F17" s="74">
        <v>9890</v>
      </c>
      <c r="G17" s="17">
        <v>556</v>
      </c>
      <c r="H17" s="74">
        <f t="shared" si="0"/>
        <v>10446</v>
      </c>
      <c r="I17" s="74">
        <f t="shared" si="1"/>
        <v>4.8182656826568264</v>
      </c>
      <c r="J17" s="74"/>
    </row>
    <row r="18" spans="1:10" ht="12.95" customHeight="1">
      <c r="A18" s="30" t="s">
        <v>19</v>
      </c>
      <c r="B18" s="62">
        <v>1287</v>
      </c>
      <c r="C18" s="62">
        <v>100</v>
      </c>
      <c r="D18" s="66" t="s">
        <v>52</v>
      </c>
      <c r="F18" s="74">
        <v>1215</v>
      </c>
      <c r="G18" s="74">
        <v>72</v>
      </c>
      <c r="H18" s="74">
        <f t="shared" si="0"/>
        <v>1287</v>
      </c>
      <c r="I18" s="74">
        <f t="shared" si="1"/>
        <v>12.87</v>
      </c>
      <c r="J18" s="74"/>
    </row>
    <row r="19" spans="1:10" ht="12.95" customHeight="1">
      <c r="A19" s="30" t="s">
        <v>25</v>
      </c>
      <c r="B19" s="62">
        <v>1013</v>
      </c>
      <c r="C19" s="62">
        <v>0</v>
      </c>
      <c r="D19" s="66" t="s">
        <v>52</v>
      </c>
      <c r="F19" s="74">
        <v>1013</v>
      </c>
      <c r="G19" s="74">
        <v>0</v>
      </c>
      <c r="H19" s="74">
        <f t="shared" si="0"/>
        <v>1013</v>
      </c>
      <c r="I19" s="74" t="e">
        <f t="shared" si="1"/>
        <v>#DIV/0!</v>
      </c>
      <c r="J19" s="74"/>
    </row>
    <row r="20" spans="1:10" ht="12.95" customHeight="1">
      <c r="A20" s="30" t="s">
        <v>26</v>
      </c>
      <c r="B20" s="62">
        <v>807</v>
      </c>
      <c r="C20" s="62">
        <v>193</v>
      </c>
      <c r="D20" s="66" t="s">
        <v>52</v>
      </c>
      <c r="F20" s="74">
        <v>651</v>
      </c>
      <c r="G20" s="74">
        <v>156</v>
      </c>
      <c r="H20" s="74">
        <f t="shared" si="0"/>
        <v>807</v>
      </c>
      <c r="I20" s="74">
        <f t="shared" si="1"/>
        <v>4.1813471502590671</v>
      </c>
      <c r="J20" s="74"/>
    </row>
    <row r="21" spans="1:10" ht="12.95" customHeight="1">
      <c r="A21" s="30" t="s">
        <v>27</v>
      </c>
      <c r="B21" s="62">
        <v>1331</v>
      </c>
      <c r="C21" s="62">
        <v>27</v>
      </c>
      <c r="D21" s="66" t="s">
        <v>52</v>
      </c>
      <c r="F21" s="74">
        <v>526</v>
      </c>
      <c r="G21" s="74">
        <v>805</v>
      </c>
      <c r="H21" s="74">
        <f t="shared" si="0"/>
        <v>1331</v>
      </c>
      <c r="I21" s="74">
        <f t="shared" si="1"/>
        <v>49.296296296296298</v>
      </c>
      <c r="J21" s="74"/>
    </row>
    <row r="22" spans="1:10" ht="12.95" customHeight="1">
      <c r="A22" s="30" t="s">
        <v>28</v>
      </c>
      <c r="B22" s="62">
        <v>56</v>
      </c>
      <c r="C22" s="62">
        <v>3</v>
      </c>
      <c r="D22" s="66" t="s">
        <v>52</v>
      </c>
      <c r="F22" s="74">
        <v>0</v>
      </c>
      <c r="G22" s="74">
        <v>56</v>
      </c>
      <c r="H22" s="74">
        <f t="shared" si="0"/>
        <v>56</v>
      </c>
      <c r="I22" s="74">
        <f t="shared" si="1"/>
        <v>18.666666666666668</v>
      </c>
      <c r="J22" s="74"/>
    </row>
    <row r="23" spans="1:10" ht="12.95" customHeight="1">
      <c r="A23" s="31" t="s">
        <v>61</v>
      </c>
      <c r="B23" s="64">
        <v>0</v>
      </c>
      <c r="C23" s="64">
        <f>SUM(C19:C22)</f>
        <v>223</v>
      </c>
      <c r="D23" s="70"/>
      <c r="F23" s="86"/>
      <c r="G23" s="86">
        <f>SUM(G19:G22)</f>
        <v>1017</v>
      </c>
      <c r="H23" s="74">
        <f t="shared" si="0"/>
        <v>1017</v>
      </c>
      <c r="I23" s="74">
        <f t="shared" si="1"/>
        <v>0</v>
      </c>
      <c r="J23" s="86"/>
    </row>
    <row r="24" spans="1:10" ht="12.95" customHeight="1">
      <c r="A24" s="30" t="s">
        <v>13</v>
      </c>
      <c r="B24" s="62">
        <v>6160</v>
      </c>
      <c r="C24" s="62">
        <v>670</v>
      </c>
      <c r="D24" s="66" t="s">
        <v>52</v>
      </c>
      <c r="F24" s="74">
        <v>6160</v>
      </c>
      <c r="G24" s="74">
        <v>0</v>
      </c>
      <c r="H24" s="74">
        <f t="shared" si="0"/>
        <v>6160</v>
      </c>
      <c r="I24" s="74">
        <f t="shared" si="1"/>
        <v>9.1940298507462686</v>
      </c>
      <c r="J24" s="74"/>
    </row>
    <row r="25" spans="1:10" ht="12.95" customHeight="1">
      <c r="A25" s="30" t="s">
        <v>62</v>
      </c>
      <c r="B25" s="62">
        <v>620</v>
      </c>
      <c r="C25" s="62">
        <v>230</v>
      </c>
      <c r="D25" s="66" t="s">
        <v>68</v>
      </c>
      <c r="F25" s="2">
        <v>620</v>
      </c>
      <c r="G25" s="2">
        <v>0</v>
      </c>
      <c r="H25" s="74">
        <f t="shared" si="0"/>
        <v>620</v>
      </c>
      <c r="I25" s="74">
        <f t="shared" si="1"/>
        <v>2.6956521739130435</v>
      </c>
      <c r="J25" s="2"/>
    </row>
    <row r="26" spans="1:10" ht="12.95" customHeight="1">
      <c r="A26" s="30" t="s">
        <v>63</v>
      </c>
      <c r="B26" s="62">
        <v>3980</v>
      </c>
      <c r="C26" s="62">
        <v>1200</v>
      </c>
      <c r="D26" s="66" t="s">
        <v>52</v>
      </c>
      <c r="F26" s="74">
        <v>3980</v>
      </c>
      <c r="G26" s="74">
        <v>0</v>
      </c>
      <c r="H26" s="74">
        <f t="shared" si="0"/>
        <v>3980</v>
      </c>
      <c r="I26" s="74">
        <f t="shared" si="1"/>
        <v>3.3166666666666669</v>
      </c>
      <c r="J26" s="74"/>
    </row>
    <row r="27" spans="1:10" ht="12.95" customHeight="1">
      <c r="A27" s="30" t="s">
        <v>64</v>
      </c>
      <c r="B27" s="62">
        <v>11940</v>
      </c>
      <c r="C27" s="62">
        <v>1471</v>
      </c>
      <c r="D27" s="66" t="s">
        <v>52</v>
      </c>
      <c r="F27" s="74">
        <v>11460</v>
      </c>
      <c r="G27" s="74">
        <v>480</v>
      </c>
      <c r="H27" s="74">
        <f t="shared" si="0"/>
        <v>11940</v>
      </c>
      <c r="I27" s="74">
        <f t="shared" si="1"/>
        <v>8.1169272603670972</v>
      </c>
      <c r="J27" s="74"/>
    </row>
    <row r="28" spans="1:10" ht="12.95" customHeight="1">
      <c r="A28" s="36" t="s">
        <v>69</v>
      </c>
      <c r="B28" s="69">
        <v>0</v>
      </c>
      <c r="C28" s="64">
        <f>SUM(C25:C27)</f>
        <v>2901</v>
      </c>
      <c r="D28" s="70"/>
      <c r="F28" s="86">
        <f>SUM(F25:F27)</f>
        <v>16060</v>
      </c>
      <c r="G28" s="86">
        <f>SUM(G25:G27)</f>
        <v>480</v>
      </c>
      <c r="H28" s="74">
        <f t="shared" si="0"/>
        <v>16540</v>
      </c>
      <c r="I28" s="74">
        <f t="shared" si="1"/>
        <v>0</v>
      </c>
      <c r="J28" s="86"/>
    </row>
    <row r="29" spans="1:10" ht="12.95" customHeight="1">
      <c r="A29" s="32" t="s">
        <v>65</v>
      </c>
      <c r="B29" s="67">
        <v>0</v>
      </c>
      <c r="C29" s="65">
        <v>0</v>
      </c>
      <c r="D29" s="66" t="s">
        <v>52</v>
      </c>
      <c r="F29" s="74">
        <v>0</v>
      </c>
      <c r="G29" s="74">
        <v>0</v>
      </c>
      <c r="H29" s="74">
        <f t="shared" si="0"/>
        <v>0</v>
      </c>
      <c r="I29" s="74" t="e">
        <f t="shared" si="1"/>
        <v>#DIV/0!</v>
      </c>
      <c r="J29" s="74"/>
    </row>
    <row r="30" spans="1:10" ht="12.95" customHeight="1">
      <c r="A30" s="32" t="s">
        <v>66</v>
      </c>
      <c r="B30" s="67">
        <v>0</v>
      </c>
      <c r="C30" s="65">
        <v>0</v>
      </c>
      <c r="D30" s="66" t="s">
        <v>52</v>
      </c>
      <c r="F30" s="74">
        <v>0</v>
      </c>
      <c r="G30" s="74">
        <v>0</v>
      </c>
      <c r="H30" s="74">
        <f t="shared" si="0"/>
        <v>0</v>
      </c>
      <c r="I30" s="74" t="e">
        <f t="shared" si="1"/>
        <v>#DIV/0!</v>
      </c>
      <c r="J30" s="74"/>
    </row>
    <row r="31" spans="1:10" ht="29.25" customHeight="1">
      <c r="A31" s="30" t="s">
        <v>15</v>
      </c>
      <c r="B31" s="63">
        <v>37050</v>
      </c>
      <c r="C31" s="62">
        <v>15245</v>
      </c>
      <c r="D31" s="66" t="s">
        <v>68</v>
      </c>
      <c r="F31" s="74">
        <v>33400</v>
      </c>
      <c r="G31" s="74">
        <v>3650</v>
      </c>
      <c r="H31" s="74">
        <f t="shared" si="0"/>
        <v>37050</v>
      </c>
      <c r="I31" s="74">
        <f t="shared" si="1"/>
        <v>2.4303050180387014</v>
      </c>
      <c r="J31" s="74"/>
    </row>
    <row r="32" spans="1:10" ht="12.95" customHeight="1">
      <c r="A32" s="30" t="s">
        <v>16</v>
      </c>
      <c r="B32" s="62">
        <v>2944</v>
      </c>
      <c r="C32" s="62">
        <v>239</v>
      </c>
      <c r="D32" s="66" t="s">
        <v>52</v>
      </c>
      <c r="F32" s="74">
        <v>2911</v>
      </c>
      <c r="G32" s="74">
        <v>33</v>
      </c>
      <c r="H32" s="74">
        <f t="shared" si="0"/>
        <v>2944</v>
      </c>
      <c r="I32" s="74">
        <f t="shared" si="1"/>
        <v>12.317991631799163</v>
      </c>
      <c r="J32" s="74"/>
    </row>
    <row r="33" spans="1:10" ht="15.75" thickBot="1">
      <c r="A33" s="33" t="s">
        <v>20</v>
      </c>
      <c r="B33" s="68">
        <v>0</v>
      </c>
      <c r="C33" s="68">
        <v>58</v>
      </c>
      <c r="D33" s="66" t="s">
        <v>52</v>
      </c>
      <c r="F33" s="74">
        <v>0</v>
      </c>
      <c r="G33" s="74">
        <v>0</v>
      </c>
      <c r="H33" s="74">
        <f t="shared" si="0"/>
        <v>0</v>
      </c>
      <c r="I33" s="74">
        <f t="shared" si="1"/>
        <v>0</v>
      </c>
      <c r="J33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E33"/>
  <sheetViews>
    <sheetView topLeftCell="B1" zoomScaleNormal="100" workbookViewId="0">
      <selection activeCell="E2" sqref="E2"/>
    </sheetView>
  </sheetViews>
  <sheetFormatPr defaultRowHeight="15"/>
  <cols>
    <col min="1" max="1" width="32.28515625" customWidth="1"/>
    <col min="2" max="2" width="11" customWidth="1"/>
    <col min="3" max="3" width="11.42578125" customWidth="1"/>
    <col min="4" max="4" width="15.28515625" customWidth="1"/>
    <col min="5" max="5" width="49.5703125" customWidth="1"/>
  </cols>
  <sheetData>
    <row r="1" spans="1:5" ht="15.75" thickBot="1">
      <c r="A1" s="88">
        <v>43975</v>
      </c>
      <c r="B1" s="89"/>
      <c r="C1" s="89"/>
    </row>
    <row r="2" spans="1:5" ht="120">
      <c r="A2" s="27" t="s">
        <v>0</v>
      </c>
      <c r="B2" s="28" t="s">
        <v>1</v>
      </c>
      <c r="C2" s="28" t="s">
        <v>2</v>
      </c>
      <c r="D2" s="29" t="s">
        <v>46</v>
      </c>
      <c r="E2" s="81" t="s">
        <v>70</v>
      </c>
    </row>
    <row r="3" spans="1:5">
      <c r="A3" s="30" t="s">
        <v>3</v>
      </c>
      <c r="B3" s="62">
        <v>74200</v>
      </c>
      <c r="C3" s="62">
        <v>18263</v>
      </c>
      <c r="D3" s="66" t="s">
        <v>52</v>
      </c>
    </row>
    <row r="4" spans="1:5">
      <c r="A4" s="30" t="s">
        <v>4</v>
      </c>
      <c r="B4" s="62">
        <v>318</v>
      </c>
      <c r="C4" s="62">
        <v>54</v>
      </c>
      <c r="D4" s="66" t="s">
        <v>52</v>
      </c>
    </row>
    <row r="5" spans="1:5">
      <c r="A5" s="30" t="s">
        <v>54</v>
      </c>
      <c r="B5" s="62">
        <v>29600</v>
      </c>
      <c r="C5" s="62">
        <v>3116</v>
      </c>
      <c r="D5" s="66" t="s">
        <v>52</v>
      </c>
    </row>
    <row r="6" spans="1:5">
      <c r="A6" s="30" t="s">
        <v>56</v>
      </c>
      <c r="B6" s="62">
        <v>20575</v>
      </c>
      <c r="C6" s="62">
        <v>1665</v>
      </c>
      <c r="D6" s="66" t="s">
        <v>52</v>
      </c>
    </row>
    <row r="7" spans="1:5">
      <c r="A7" s="30" t="s">
        <v>6</v>
      </c>
      <c r="B7" s="62">
        <v>3530</v>
      </c>
      <c r="C7" s="62">
        <v>714</v>
      </c>
      <c r="D7" s="66" t="s">
        <v>52</v>
      </c>
    </row>
    <row r="8" spans="1:5">
      <c r="A8" s="30" t="s">
        <v>7</v>
      </c>
      <c r="B8" s="62">
        <v>39769</v>
      </c>
      <c r="C8" s="62">
        <v>1803</v>
      </c>
      <c r="D8" s="66" t="s">
        <v>52</v>
      </c>
    </row>
    <row r="9" spans="1:5">
      <c r="A9" s="30" t="s">
        <v>8</v>
      </c>
      <c r="B9" s="62">
        <v>0</v>
      </c>
      <c r="C9" s="62">
        <v>0</v>
      </c>
      <c r="D9" s="66" t="s">
        <v>52</v>
      </c>
    </row>
    <row r="10" spans="1:5">
      <c r="A10" s="30" t="s">
        <v>9</v>
      </c>
      <c r="B10" s="62">
        <v>174</v>
      </c>
      <c r="C10" s="62">
        <v>0</v>
      </c>
      <c r="D10" s="66" t="s">
        <v>52</v>
      </c>
    </row>
    <row r="11" spans="1:5">
      <c r="A11" s="30" t="s">
        <v>21</v>
      </c>
      <c r="B11" s="62">
        <v>18829</v>
      </c>
      <c r="C11" s="62">
        <v>0</v>
      </c>
      <c r="D11" s="66" t="s">
        <v>52</v>
      </c>
    </row>
    <row r="12" spans="1:5">
      <c r="A12" s="30" t="s">
        <v>22</v>
      </c>
      <c r="B12" s="62">
        <v>120000</v>
      </c>
      <c r="C12" s="62">
        <v>23421</v>
      </c>
      <c r="D12" s="66" t="s">
        <v>52</v>
      </c>
    </row>
    <row r="13" spans="1:5">
      <c r="A13" s="30" t="s">
        <v>23</v>
      </c>
      <c r="B13" s="62">
        <v>216400</v>
      </c>
      <c r="C13" s="62">
        <v>43143</v>
      </c>
      <c r="D13" s="66" t="s">
        <v>52</v>
      </c>
    </row>
    <row r="14" spans="1:5">
      <c r="A14" s="30" t="s">
        <v>24</v>
      </c>
      <c r="B14" s="63">
        <v>207200</v>
      </c>
      <c r="C14" s="62">
        <v>27251</v>
      </c>
      <c r="D14" s="66" t="s">
        <v>52</v>
      </c>
    </row>
    <row r="15" spans="1:5" ht="12.95" customHeight="1">
      <c r="A15" s="31" t="s">
        <v>58</v>
      </c>
      <c r="B15" s="64">
        <v>562420</v>
      </c>
      <c r="C15" s="64">
        <f>SUM(C12:C14)</f>
        <v>93815</v>
      </c>
      <c r="D15" s="70"/>
    </row>
    <row r="16" spans="1:5" ht="12.95" customHeight="1">
      <c r="A16" s="30" t="s">
        <v>59</v>
      </c>
      <c r="B16" s="62">
        <v>2916</v>
      </c>
      <c r="C16" s="62">
        <v>340</v>
      </c>
      <c r="D16" s="66" t="s">
        <v>52</v>
      </c>
    </row>
    <row r="17" spans="1:4" ht="19.5" customHeight="1">
      <c r="A17" s="30" t="s">
        <v>60</v>
      </c>
      <c r="B17" s="64">
        <v>5390</v>
      </c>
      <c r="C17" s="62">
        <v>2168</v>
      </c>
      <c r="D17" s="66" t="s">
        <v>68</v>
      </c>
    </row>
    <row r="18" spans="1:4" ht="12.95" customHeight="1">
      <c r="A18" s="30" t="s">
        <v>19</v>
      </c>
      <c r="B18" s="62">
        <v>933</v>
      </c>
      <c r="C18" s="62">
        <v>100</v>
      </c>
      <c r="D18" s="66" t="s">
        <v>52</v>
      </c>
    </row>
    <row r="19" spans="1:4" ht="12.95" customHeight="1">
      <c r="A19" s="30" t="s">
        <v>25</v>
      </c>
      <c r="B19" s="62">
        <v>1037</v>
      </c>
      <c r="C19" s="62">
        <v>0</v>
      </c>
      <c r="D19" s="66" t="s">
        <v>52</v>
      </c>
    </row>
    <row r="20" spans="1:4" ht="12.95" customHeight="1">
      <c r="A20" s="30" t="s">
        <v>26</v>
      </c>
      <c r="B20" s="62">
        <v>800</v>
      </c>
      <c r="C20" s="62">
        <v>193</v>
      </c>
      <c r="D20" s="66" t="s">
        <v>52</v>
      </c>
    </row>
    <row r="21" spans="1:4" ht="12.95" customHeight="1">
      <c r="A21" s="30" t="s">
        <v>27</v>
      </c>
      <c r="B21" s="62">
        <v>1329</v>
      </c>
      <c r="C21" s="62">
        <v>27</v>
      </c>
      <c r="D21" s="66" t="s">
        <v>52</v>
      </c>
    </row>
    <row r="22" spans="1:4" ht="12.95" customHeight="1">
      <c r="A22" s="30" t="s">
        <v>28</v>
      </c>
      <c r="B22" s="62">
        <v>56</v>
      </c>
      <c r="C22" s="62">
        <v>3</v>
      </c>
      <c r="D22" s="66" t="s">
        <v>52</v>
      </c>
    </row>
    <row r="23" spans="1:4" ht="12.95" customHeight="1">
      <c r="A23" s="31" t="s">
        <v>61</v>
      </c>
      <c r="B23" s="64">
        <v>3188</v>
      </c>
      <c r="C23" s="64">
        <f>SUM(C19:C22)</f>
        <v>223</v>
      </c>
      <c r="D23" s="70"/>
    </row>
    <row r="24" spans="1:4" ht="12.95" customHeight="1">
      <c r="A24" s="30" t="s">
        <v>13</v>
      </c>
      <c r="B24" s="62">
        <v>6600</v>
      </c>
      <c r="C24" s="62">
        <v>670</v>
      </c>
      <c r="D24" s="66" t="s">
        <v>52</v>
      </c>
    </row>
    <row r="25" spans="1:4" ht="12.95" customHeight="1">
      <c r="A25" s="30" t="s">
        <v>62</v>
      </c>
      <c r="B25" s="62">
        <v>570</v>
      </c>
      <c r="C25" s="62">
        <v>230</v>
      </c>
      <c r="D25" s="66" t="s">
        <v>68</v>
      </c>
    </row>
    <row r="26" spans="1:4" ht="12.95" customHeight="1">
      <c r="A26" s="30" t="s">
        <v>63</v>
      </c>
      <c r="B26" s="62">
        <v>3160</v>
      </c>
      <c r="C26" s="62">
        <v>1200</v>
      </c>
      <c r="D26" s="66" t="s">
        <v>68</v>
      </c>
    </row>
    <row r="27" spans="1:4" ht="12.95" customHeight="1">
      <c r="A27" s="30" t="s">
        <v>64</v>
      </c>
      <c r="B27" s="62">
        <v>10220</v>
      </c>
      <c r="C27" s="62">
        <v>1471</v>
      </c>
      <c r="D27" s="66" t="s">
        <v>52</v>
      </c>
    </row>
    <row r="28" spans="1:4" ht="12.95" customHeight="1">
      <c r="A28" s="36" t="s">
        <v>69</v>
      </c>
      <c r="B28" s="69">
        <v>13950</v>
      </c>
      <c r="C28" s="64">
        <f>SUM(C25:C27)</f>
        <v>2901</v>
      </c>
      <c r="D28" s="70"/>
    </row>
    <row r="29" spans="1:4" ht="12.95" customHeight="1">
      <c r="A29" s="32" t="s">
        <v>65</v>
      </c>
      <c r="B29" s="67">
        <v>0</v>
      </c>
      <c r="C29" s="65">
        <v>0</v>
      </c>
      <c r="D29" s="66" t="s">
        <v>52</v>
      </c>
    </row>
    <row r="30" spans="1:4" ht="12.95" customHeight="1">
      <c r="A30" s="32" t="s">
        <v>66</v>
      </c>
      <c r="B30" s="67">
        <v>0</v>
      </c>
      <c r="C30" s="65">
        <v>0</v>
      </c>
      <c r="D30" s="66" t="s">
        <v>52</v>
      </c>
    </row>
    <row r="31" spans="1:4" ht="40.5" customHeight="1">
      <c r="A31" s="30" t="s">
        <v>15</v>
      </c>
      <c r="B31" s="63">
        <v>37650</v>
      </c>
      <c r="C31" s="62">
        <v>15245</v>
      </c>
      <c r="D31" s="66" t="s">
        <v>68</v>
      </c>
    </row>
    <row r="32" spans="1:4" ht="12.95" customHeight="1">
      <c r="A32" s="30" t="s">
        <v>16</v>
      </c>
      <c r="B32" s="62">
        <v>2508</v>
      </c>
      <c r="C32" s="62">
        <v>239</v>
      </c>
      <c r="D32" s="66" t="s">
        <v>52</v>
      </c>
    </row>
    <row r="33" spans="1:4" ht="15.75" thickBot="1">
      <c r="A33" s="33" t="s">
        <v>20</v>
      </c>
      <c r="B33" s="68">
        <v>0</v>
      </c>
      <c r="C33" s="68">
        <v>58</v>
      </c>
      <c r="D33" s="66" t="s">
        <v>52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workbookViewId="0">
      <selection activeCell="A20" sqref="A20:XFD23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43940</v>
      </c>
      <c r="B1" s="74"/>
      <c r="C1" s="74"/>
    </row>
    <row r="2" spans="1:3" s="10" customFormat="1" ht="30">
      <c r="A2" s="9" t="s">
        <v>0</v>
      </c>
      <c r="B2" s="9" t="s">
        <v>1</v>
      </c>
      <c r="C2" s="9" t="s">
        <v>2</v>
      </c>
    </row>
    <row r="3" spans="1:3">
      <c r="A3" s="62" t="s">
        <v>3</v>
      </c>
      <c r="B3" s="62">
        <v>94000</v>
      </c>
      <c r="C3" s="62">
        <v>0</v>
      </c>
    </row>
    <row r="4" spans="1:3">
      <c r="A4" s="62" t="s">
        <v>4</v>
      </c>
      <c r="B4" s="62">
        <v>672</v>
      </c>
      <c r="C4" s="62">
        <v>0</v>
      </c>
    </row>
    <row r="5" spans="1:3">
      <c r="A5" s="62" t="s">
        <v>5</v>
      </c>
      <c r="B5" s="62">
        <v>32750</v>
      </c>
      <c r="C5" s="62">
        <v>0</v>
      </c>
    </row>
    <row r="6" spans="1:3">
      <c r="A6" s="62" t="s">
        <v>6</v>
      </c>
      <c r="B6" s="62">
        <v>23298</v>
      </c>
      <c r="C6" s="62">
        <v>0</v>
      </c>
    </row>
    <row r="7" spans="1:3">
      <c r="A7" s="62" t="s">
        <v>7</v>
      </c>
      <c r="B7" s="62">
        <v>7390</v>
      </c>
      <c r="C7" s="62">
        <v>0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10</v>
      </c>
      <c r="B10" s="62">
        <v>927000</v>
      </c>
      <c r="C10" s="62">
        <v>0</v>
      </c>
    </row>
    <row r="11" spans="1:3">
      <c r="A11" s="62" t="s">
        <v>11</v>
      </c>
      <c r="B11" s="63">
        <v>7254</v>
      </c>
      <c r="C11" s="62">
        <v>0</v>
      </c>
    </row>
    <row r="12" spans="1:3">
      <c r="A12" s="62" t="s">
        <v>19</v>
      </c>
      <c r="B12" s="63">
        <v>3936</v>
      </c>
      <c r="C12" s="62">
        <v>0</v>
      </c>
    </row>
    <row r="13" spans="1:3">
      <c r="A13" s="62" t="s">
        <v>12</v>
      </c>
      <c r="B13" s="62">
        <v>1976</v>
      </c>
      <c r="C13" s="62">
        <v>0</v>
      </c>
    </row>
    <row r="14" spans="1:3">
      <c r="A14" s="62" t="s">
        <v>13</v>
      </c>
      <c r="B14" s="62">
        <v>2200</v>
      </c>
      <c r="C14" s="62">
        <v>0</v>
      </c>
    </row>
    <row r="15" spans="1:3">
      <c r="A15" s="62" t="s">
        <v>14</v>
      </c>
      <c r="B15" s="62">
        <v>11940</v>
      </c>
      <c r="C15" s="62">
        <v>0</v>
      </c>
    </row>
    <row r="16" spans="1:3">
      <c r="A16" s="62" t="s">
        <v>15</v>
      </c>
      <c r="B16" s="62">
        <v>37750</v>
      </c>
      <c r="C16" s="62">
        <v>0</v>
      </c>
    </row>
    <row r="17" spans="1:3">
      <c r="A17" s="62" t="s">
        <v>16</v>
      </c>
      <c r="B17" s="62">
        <v>1036</v>
      </c>
      <c r="C17" s="62">
        <v>0</v>
      </c>
    </row>
    <row r="18" spans="1:3">
      <c r="A18" s="62"/>
      <c r="B18" s="62"/>
      <c r="C18" s="62"/>
    </row>
    <row r="19" spans="1:3" s="2" customFormat="1" ht="45">
      <c r="A19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33"/>
  <sheetViews>
    <sheetView workbookViewId="0">
      <selection activeCell="E2" sqref="E2"/>
    </sheetView>
  </sheetViews>
  <sheetFormatPr defaultRowHeight="15"/>
  <cols>
    <col min="1" max="1" width="32.28515625" customWidth="1"/>
    <col min="2" max="2" width="11" customWidth="1"/>
    <col min="3" max="3" width="11.42578125" customWidth="1"/>
    <col min="4" max="4" width="14.85546875" customWidth="1"/>
    <col min="5" max="5" width="49.7109375" customWidth="1"/>
    <col min="6" max="6" width="15.28515625" style="74" hidden="1" customWidth="1"/>
    <col min="7" max="7" width="13.7109375" style="74" hidden="1" customWidth="1"/>
    <col min="8" max="8" width="11.85546875" style="74" hidden="1" customWidth="1"/>
    <col min="9" max="9" width="27.7109375" style="74" hidden="1" customWidth="1"/>
    <col min="10" max="10" width="13.5703125" style="74" hidden="1" customWidth="1"/>
    <col min="11" max="11" width="7.42578125" hidden="1" customWidth="1"/>
    <col min="12" max="12" width="8.7109375" customWidth="1"/>
  </cols>
  <sheetData>
    <row r="1" spans="1:11" ht="19.5" thickBot="1">
      <c r="A1" s="90">
        <v>43976</v>
      </c>
      <c r="B1" s="91"/>
      <c r="C1" s="91"/>
    </row>
    <row r="2" spans="1:11" ht="120">
      <c r="A2" s="27" t="s">
        <v>0</v>
      </c>
      <c r="B2" s="28" t="s">
        <v>1</v>
      </c>
      <c r="C2" s="28" t="s">
        <v>2</v>
      </c>
      <c r="D2" s="29" t="s">
        <v>46</v>
      </c>
      <c r="E2" s="81" t="s">
        <v>70</v>
      </c>
      <c r="F2" s="2" t="s">
        <v>47</v>
      </c>
      <c r="G2" s="2" t="s">
        <v>48</v>
      </c>
      <c r="H2" s="2" t="s">
        <v>49</v>
      </c>
      <c r="I2" s="2"/>
      <c r="J2" s="2"/>
    </row>
    <row r="3" spans="1:11">
      <c r="A3" s="30" t="s">
        <v>3</v>
      </c>
      <c r="B3" s="62">
        <v>87520</v>
      </c>
      <c r="C3" s="62">
        <v>18263</v>
      </c>
      <c r="D3" s="66" t="s">
        <v>52</v>
      </c>
      <c r="F3" s="74">
        <v>84520</v>
      </c>
      <c r="G3" s="74">
        <v>3000</v>
      </c>
      <c r="H3" s="74">
        <f>F3+G3</f>
        <v>87520</v>
      </c>
      <c r="I3" s="74">
        <f>B3/C3</f>
        <v>4.792202814433554</v>
      </c>
      <c r="J3" s="74" t="s">
        <v>34</v>
      </c>
      <c r="K3" s="74" t="s">
        <v>51</v>
      </c>
    </row>
    <row r="4" spans="1:11">
      <c r="A4" s="30" t="s">
        <v>4</v>
      </c>
      <c r="B4" s="62">
        <v>314</v>
      </c>
      <c r="C4" s="62">
        <v>54</v>
      </c>
      <c r="D4" s="66" t="s">
        <v>52</v>
      </c>
      <c r="F4" s="74">
        <v>281</v>
      </c>
      <c r="G4" s="74">
        <v>33</v>
      </c>
      <c r="H4" s="74">
        <f t="shared" ref="H4:H33" si="0">F4+G4</f>
        <v>314</v>
      </c>
      <c r="I4" s="74">
        <f t="shared" ref="I4:I33" si="1">B4/C4</f>
        <v>5.8148148148148149</v>
      </c>
      <c r="J4" s="74" t="s">
        <v>43</v>
      </c>
      <c r="K4" s="74" t="s">
        <v>53</v>
      </c>
    </row>
    <row r="5" spans="1:11">
      <c r="A5" s="30" t="s">
        <v>54</v>
      </c>
      <c r="B5" s="62">
        <v>28500</v>
      </c>
      <c r="C5" s="62">
        <v>3116</v>
      </c>
      <c r="D5" s="66" t="s">
        <v>52</v>
      </c>
      <c r="F5" s="74">
        <v>27750</v>
      </c>
      <c r="G5" s="74">
        <v>750</v>
      </c>
      <c r="H5" s="74">
        <f t="shared" si="0"/>
        <v>28500</v>
      </c>
      <c r="I5" s="74">
        <f t="shared" si="1"/>
        <v>9.1463414634146343</v>
      </c>
      <c r="J5" s="74" t="s">
        <v>44</v>
      </c>
      <c r="K5" s="74" t="s">
        <v>55</v>
      </c>
    </row>
    <row r="6" spans="1:11">
      <c r="A6" s="30" t="s">
        <v>56</v>
      </c>
      <c r="B6" s="62">
        <v>20575</v>
      </c>
      <c r="C6" s="62">
        <v>1665</v>
      </c>
      <c r="D6" s="66" t="s">
        <v>52</v>
      </c>
      <c r="F6" s="74">
        <v>20575</v>
      </c>
      <c r="G6" s="74">
        <v>0</v>
      </c>
      <c r="H6" s="74">
        <f t="shared" si="0"/>
        <v>20575</v>
      </c>
      <c r="I6" s="74">
        <f t="shared" si="1"/>
        <v>12.357357357357357</v>
      </c>
      <c r="J6" s="74" t="s">
        <v>45</v>
      </c>
      <c r="K6" s="74" t="s">
        <v>57</v>
      </c>
    </row>
    <row r="7" spans="1:11">
      <c r="A7" s="30" t="s">
        <v>6</v>
      </c>
      <c r="B7" s="62">
        <v>3292</v>
      </c>
      <c r="C7" s="62">
        <v>714</v>
      </c>
      <c r="D7" s="66" t="s">
        <v>52</v>
      </c>
      <c r="F7" s="74">
        <v>3292</v>
      </c>
      <c r="G7" s="74">
        <v>0</v>
      </c>
      <c r="H7" s="74">
        <f t="shared" si="0"/>
        <v>3292</v>
      </c>
      <c r="I7" s="74">
        <f t="shared" si="1"/>
        <v>4.6106442577030808</v>
      </c>
    </row>
    <row r="8" spans="1:11">
      <c r="A8" s="30" t="s">
        <v>7</v>
      </c>
      <c r="B8" s="62">
        <v>39022</v>
      </c>
      <c r="C8" s="62">
        <v>1803</v>
      </c>
      <c r="D8" s="66" t="s">
        <v>52</v>
      </c>
      <c r="F8" s="74">
        <v>37773</v>
      </c>
      <c r="G8" s="74">
        <v>1249</v>
      </c>
      <c r="H8" s="74">
        <f t="shared" si="0"/>
        <v>39022</v>
      </c>
      <c r="I8" s="74">
        <f t="shared" si="1"/>
        <v>21.642817526344981</v>
      </c>
    </row>
    <row r="9" spans="1:11">
      <c r="A9" s="30" t="s">
        <v>8</v>
      </c>
      <c r="B9" s="62">
        <v>0</v>
      </c>
      <c r="C9" s="62">
        <v>0</v>
      </c>
      <c r="D9" s="66" t="s">
        <v>52</v>
      </c>
      <c r="F9" s="74">
        <v>0</v>
      </c>
      <c r="G9" s="74">
        <v>0</v>
      </c>
      <c r="H9" s="74">
        <f t="shared" si="0"/>
        <v>0</v>
      </c>
      <c r="I9" s="74" t="e">
        <f t="shared" si="1"/>
        <v>#DIV/0!</v>
      </c>
    </row>
    <row r="10" spans="1:11">
      <c r="A10" s="30" t="s">
        <v>9</v>
      </c>
      <c r="B10" s="62">
        <v>174</v>
      </c>
      <c r="C10" s="62">
        <v>0</v>
      </c>
      <c r="D10" s="66" t="s">
        <v>52</v>
      </c>
      <c r="F10" s="74">
        <v>174</v>
      </c>
      <c r="G10" s="74">
        <v>0</v>
      </c>
      <c r="H10" s="74">
        <f t="shared" si="0"/>
        <v>174</v>
      </c>
      <c r="I10" s="74" t="e">
        <f t="shared" si="1"/>
        <v>#DIV/0!</v>
      </c>
    </row>
    <row r="11" spans="1:11">
      <c r="A11" s="30" t="s">
        <v>21</v>
      </c>
      <c r="B11" s="62">
        <v>18820</v>
      </c>
      <c r="C11" s="62">
        <v>0</v>
      </c>
      <c r="D11" s="66" t="s">
        <v>52</v>
      </c>
      <c r="F11" s="74">
        <v>15200</v>
      </c>
      <c r="G11" s="74">
        <v>3620</v>
      </c>
      <c r="H11" s="74">
        <f t="shared" si="0"/>
        <v>18820</v>
      </c>
      <c r="I11" s="74" t="e">
        <f t="shared" si="1"/>
        <v>#DIV/0!</v>
      </c>
    </row>
    <row r="12" spans="1:11">
      <c r="A12" s="30" t="s">
        <v>22</v>
      </c>
      <c r="B12" s="62">
        <v>139800</v>
      </c>
      <c r="C12" s="62">
        <v>23421</v>
      </c>
      <c r="D12" s="66" t="s">
        <v>52</v>
      </c>
      <c r="F12" s="74">
        <v>139800</v>
      </c>
      <c r="G12" s="74">
        <v>0</v>
      </c>
      <c r="H12" s="74">
        <f t="shared" si="0"/>
        <v>139800</v>
      </c>
      <c r="I12" s="74">
        <f t="shared" si="1"/>
        <v>5.9690021775329836</v>
      </c>
    </row>
    <row r="13" spans="1:11">
      <c r="A13" s="30" t="s">
        <v>23</v>
      </c>
      <c r="B13" s="62">
        <v>246200</v>
      </c>
      <c r="C13" s="62">
        <v>43143</v>
      </c>
      <c r="D13" s="66" t="s">
        <v>52</v>
      </c>
      <c r="F13" s="74">
        <v>246200</v>
      </c>
      <c r="G13" s="74">
        <v>0</v>
      </c>
      <c r="H13" s="74">
        <f t="shared" si="0"/>
        <v>246200</v>
      </c>
      <c r="I13" s="74">
        <f t="shared" si="1"/>
        <v>5.7066036205178126</v>
      </c>
    </row>
    <row r="14" spans="1:11">
      <c r="A14" s="30" t="s">
        <v>24</v>
      </c>
      <c r="B14" s="63">
        <v>227000</v>
      </c>
      <c r="C14" s="62">
        <v>27251</v>
      </c>
      <c r="D14" s="66" t="s">
        <v>52</v>
      </c>
      <c r="F14" s="74">
        <v>227000</v>
      </c>
      <c r="G14" s="74">
        <v>0</v>
      </c>
      <c r="H14" s="74">
        <f t="shared" si="0"/>
        <v>227000</v>
      </c>
      <c r="I14" s="74">
        <f t="shared" si="1"/>
        <v>8.3299695424021145</v>
      </c>
    </row>
    <row r="15" spans="1:11" ht="12.95" customHeight="1">
      <c r="A15" s="31" t="s">
        <v>58</v>
      </c>
      <c r="B15" s="64">
        <v>613820</v>
      </c>
      <c r="C15" s="64">
        <f>SUM(C12:C14)</f>
        <v>93815</v>
      </c>
      <c r="D15" s="70"/>
      <c r="F15" s="86">
        <f>SUM(F11:F14)</f>
        <v>628200</v>
      </c>
      <c r="G15" s="86">
        <f>SUM(G11:G14)</f>
        <v>3620</v>
      </c>
      <c r="H15" s="74">
        <f t="shared" si="0"/>
        <v>631820</v>
      </c>
      <c r="I15" s="74">
        <f t="shared" si="1"/>
        <v>6.5428769386558656</v>
      </c>
      <c r="J15" s="86"/>
    </row>
    <row r="16" spans="1:11" ht="12.95" customHeight="1">
      <c r="A16" s="30" t="s">
        <v>59</v>
      </c>
      <c r="B16" s="62">
        <v>2576</v>
      </c>
      <c r="C16" s="62">
        <v>340</v>
      </c>
      <c r="D16" s="66" t="s">
        <v>52</v>
      </c>
      <c r="F16" s="74">
        <v>2576</v>
      </c>
      <c r="G16" s="74">
        <v>0</v>
      </c>
      <c r="H16" s="74">
        <f t="shared" si="0"/>
        <v>2576</v>
      </c>
      <c r="I16" s="74">
        <f t="shared" si="1"/>
        <v>7.5764705882352938</v>
      </c>
    </row>
    <row r="17" spans="1:10" ht="26.1" customHeight="1">
      <c r="A17" s="30" t="s">
        <v>60</v>
      </c>
      <c r="B17" s="64">
        <v>6591</v>
      </c>
      <c r="C17" s="62">
        <v>2168</v>
      </c>
      <c r="D17" s="66" t="s">
        <v>52</v>
      </c>
      <c r="F17" s="74">
        <v>3626</v>
      </c>
      <c r="G17" s="17">
        <v>465</v>
      </c>
      <c r="H17" s="74">
        <f t="shared" si="0"/>
        <v>4091</v>
      </c>
      <c r="I17" s="74">
        <f t="shared" si="1"/>
        <v>3.040129151291513</v>
      </c>
    </row>
    <row r="18" spans="1:10" ht="12.95" customHeight="1">
      <c r="A18" s="30" t="s">
        <v>19</v>
      </c>
      <c r="B18" s="62">
        <v>833</v>
      </c>
      <c r="C18" s="62">
        <v>100</v>
      </c>
      <c r="D18" s="66" t="s">
        <v>52</v>
      </c>
      <c r="F18" s="74">
        <v>761</v>
      </c>
      <c r="G18" s="74">
        <v>72</v>
      </c>
      <c r="H18" s="74">
        <f t="shared" si="0"/>
        <v>833</v>
      </c>
      <c r="I18" s="74">
        <f t="shared" si="1"/>
        <v>8.33</v>
      </c>
    </row>
    <row r="19" spans="1:10" ht="12.95" customHeight="1">
      <c r="A19" s="30" t="s">
        <v>25</v>
      </c>
      <c r="B19" s="62">
        <v>1037</v>
      </c>
      <c r="C19" s="62">
        <v>0</v>
      </c>
      <c r="D19" s="66" t="s">
        <v>52</v>
      </c>
      <c r="F19" s="74">
        <v>1037</v>
      </c>
      <c r="G19" s="74">
        <v>0</v>
      </c>
      <c r="H19" s="74">
        <f t="shared" si="0"/>
        <v>1037</v>
      </c>
      <c r="I19" s="74" t="e">
        <f t="shared" si="1"/>
        <v>#DIV/0!</v>
      </c>
    </row>
    <row r="20" spans="1:10" ht="12.95" customHeight="1">
      <c r="A20" s="30" t="s">
        <v>26</v>
      </c>
      <c r="B20" s="62">
        <v>746</v>
      </c>
      <c r="C20" s="62">
        <v>193</v>
      </c>
      <c r="D20" s="66" t="s">
        <v>52</v>
      </c>
      <c r="F20" s="74">
        <v>601</v>
      </c>
      <c r="G20" s="74">
        <v>145</v>
      </c>
      <c r="H20" s="74">
        <f t="shared" si="0"/>
        <v>746</v>
      </c>
      <c r="I20" s="74">
        <f t="shared" si="1"/>
        <v>3.8652849740932642</v>
      </c>
    </row>
    <row r="21" spans="1:10" ht="12.95" customHeight="1">
      <c r="A21" s="30" t="s">
        <v>27</v>
      </c>
      <c r="B21" s="62">
        <v>1302</v>
      </c>
      <c r="C21" s="62">
        <v>27</v>
      </c>
      <c r="D21" s="66" t="s">
        <v>52</v>
      </c>
      <c r="F21" s="74">
        <v>497</v>
      </c>
      <c r="G21" s="74">
        <v>805</v>
      </c>
      <c r="H21" s="74">
        <f t="shared" si="0"/>
        <v>1302</v>
      </c>
      <c r="I21" s="74">
        <f t="shared" si="1"/>
        <v>48.222222222222221</v>
      </c>
    </row>
    <row r="22" spans="1:10" ht="12.95" customHeight="1">
      <c r="A22" s="30" t="s">
        <v>28</v>
      </c>
      <c r="B22" s="62">
        <v>56</v>
      </c>
      <c r="C22" s="62">
        <v>3</v>
      </c>
      <c r="D22" s="66" t="s">
        <v>52</v>
      </c>
      <c r="F22" s="74">
        <v>0</v>
      </c>
      <c r="G22" s="74">
        <v>56</v>
      </c>
      <c r="H22" s="74">
        <f t="shared" si="0"/>
        <v>56</v>
      </c>
      <c r="I22" s="74">
        <f t="shared" si="1"/>
        <v>18.666666666666668</v>
      </c>
    </row>
    <row r="23" spans="1:10" ht="12.95" customHeight="1">
      <c r="A23" s="31" t="s">
        <v>61</v>
      </c>
      <c r="B23" s="64">
        <v>3141</v>
      </c>
      <c r="C23" s="64">
        <f>SUM(C19:C22)</f>
        <v>223</v>
      </c>
      <c r="D23" s="70"/>
      <c r="F23" s="86">
        <f>SUM(F19:F22)</f>
        <v>2135</v>
      </c>
      <c r="G23" s="86">
        <f>SUM(G19:G22)</f>
        <v>1006</v>
      </c>
      <c r="H23" s="74">
        <f t="shared" si="0"/>
        <v>3141</v>
      </c>
      <c r="I23" s="74">
        <f t="shared" si="1"/>
        <v>14.085201793721973</v>
      </c>
      <c r="J23" s="86"/>
    </row>
    <row r="24" spans="1:10" ht="12.95" customHeight="1">
      <c r="A24" s="30" t="s">
        <v>13</v>
      </c>
      <c r="B24" s="62">
        <v>6600</v>
      </c>
      <c r="C24" s="62">
        <v>670</v>
      </c>
      <c r="D24" s="66" t="s">
        <v>52</v>
      </c>
      <c r="F24" s="74">
        <v>6600</v>
      </c>
      <c r="G24" s="74">
        <v>0</v>
      </c>
      <c r="H24" s="74">
        <f t="shared" si="0"/>
        <v>6600</v>
      </c>
      <c r="I24" s="74">
        <f t="shared" si="1"/>
        <v>9.8507462686567155</v>
      </c>
    </row>
    <row r="25" spans="1:10" ht="12.95" customHeight="1">
      <c r="A25" s="30" t="s">
        <v>62</v>
      </c>
      <c r="B25" s="62">
        <v>520</v>
      </c>
      <c r="C25" s="62">
        <v>230</v>
      </c>
      <c r="D25" s="66" t="s">
        <v>68</v>
      </c>
      <c r="F25" s="2">
        <v>520</v>
      </c>
      <c r="G25" s="2">
        <v>0</v>
      </c>
      <c r="H25" s="74">
        <f t="shared" si="0"/>
        <v>520</v>
      </c>
      <c r="I25" s="74">
        <f t="shared" si="1"/>
        <v>2.2608695652173911</v>
      </c>
      <c r="J25" s="2"/>
    </row>
    <row r="26" spans="1:10" ht="12.95" customHeight="1">
      <c r="A26" s="30" t="s">
        <v>63</v>
      </c>
      <c r="B26" s="62">
        <v>2280</v>
      </c>
      <c r="C26" s="62">
        <v>1200</v>
      </c>
      <c r="D26" s="66" t="s">
        <v>50</v>
      </c>
      <c r="F26" s="74">
        <v>2280</v>
      </c>
      <c r="G26" s="74">
        <v>0</v>
      </c>
      <c r="H26" s="74">
        <f t="shared" si="0"/>
        <v>2280</v>
      </c>
      <c r="I26" s="74">
        <f t="shared" si="1"/>
        <v>1.9</v>
      </c>
    </row>
    <row r="27" spans="1:10" ht="12.95" customHeight="1">
      <c r="A27" s="30" t="s">
        <v>64</v>
      </c>
      <c r="B27" s="62">
        <v>9980</v>
      </c>
      <c r="C27" s="62">
        <v>1471</v>
      </c>
      <c r="D27" s="66" t="s">
        <v>52</v>
      </c>
      <c r="F27" s="74">
        <v>9620</v>
      </c>
      <c r="G27" s="74">
        <v>360</v>
      </c>
      <c r="H27" s="74">
        <f t="shared" si="0"/>
        <v>9980</v>
      </c>
      <c r="I27" s="74">
        <f t="shared" si="1"/>
        <v>6.7845003399048265</v>
      </c>
    </row>
    <row r="28" spans="1:10" ht="12.95" customHeight="1">
      <c r="A28" s="36" t="s">
        <v>69</v>
      </c>
      <c r="B28" s="69">
        <v>12780</v>
      </c>
      <c r="C28" s="64">
        <f>SUM(C25:C27)</f>
        <v>2901</v>
      </c>
      <c r="D28" s="70"/>
      <c r="F28" s="86">
        <f>SUM(F25:F27)</f>
        <v>12420</v>
      </c>
      <c r="G28" s="86">
        <f>SUM(G25:G27)</f>
        <v>360</v>
      </c>
      <c r="H28" s="74">
        <f t="shared" si="0"/>
        <v>12780</v>
      </c>
      <c r="I28" s="74">
        <f t="shared" si="1"/>
        <v>4.4053774560496377</v>
      </c>
      <c r="J28" s="86"/>
    </row>
    <row r="29" spans="1:10" ht="12.95" customHeight="1">
      <c r="A29" s="32" t="s">
        <v>65</v>
      </c>
      <c r="B29" s="67">
        <v>0</v>
      </c>
      <c r="C29" s="65">
        <v>0</v>
      </c>
      <c r="D29" s="66" t="s">
        <v>52</v>
      </c>
      <c r="F29" s="74">
        <v>0</v>
      </c>
      <c r="G29" s="74">
        <v>0</v>
      </c>
      <c r="H29" s="74">
        <f t="shared" si="0"/>
        <v>0</v>
      </c>
      <c r="I29" s="74" t="e">
        <f t="shared" si="1"/>
        <v>#DIV/0!</v>
      </c>
    </row>
    <row r="30" spans="1:10" ht="12.95" customHeight="1">
      <c r="A30" s="32" t="s">
        <v>66</v>
      </c>
      <c r="B30" s="67">
        <v>0</v>
      </c>
      <c r="C30" s="65">
        <v>0</v>
      </c>
      <c r="D30" s="66" t="s">
        <v>52</v>
      </c>
      <c r="F30" s="74">
        <v>0</v>
      </c>
      <c r="G30" s="74">
        <v>0</v>
      </c>
      <c r="H30" s="74">
        <f t="shared" si="0"/>
        <v>0</v>
      </c>
      <c r="I30" s="74" t="e">
        <f t="shared" si="1"/>
        <v>#DIV/0!</v>
      </c>
    </row>
    <row r="31" spans="1:10" ht="40.5" customHeight="1">
      <c r="A31" s="30" t="s">
        <v>15</v>
      </c>
      <c r="B31" s="63">
        <v>37650</v>
      </c>
      <c r="C31" s="62">
        <v>15245</v>
      </c>
      <c r="D31" s="66" t="s">
        <v>68</v>
      </c>
      <c r="F31" s="74">
        <v>55700</v>
      </c>
      <c r="G31" s="74">
        <v>1650</v>
      </c>
      <c r="H31" s="74">
        <f t="shared" si="0"/>
        <v>57350</v>
      </c>
      <c r="I31" s="74">
        <f t="shared" si="1"/>
        <v>2.4696621843227287</v>
      </c>
    </row>
    <row r="32" spans="1:10" ht="12.95" customHeight="1">
      <c r="A32" s="30" t="s">
        <v>16</v>
      </c>
      <c r="B32" s="62">
        <v>2508</v>
      </c>
      <c r="C32" s="62">
        <v>239</v>
      </c>
      <c r="D32" s="66" t="s">
        <v>52</v>
      </c>
      <c r="F32" s="74">
        <v>2347</v>
      </c>
      <c r="G32" s="74">
        <v>8</v>
      </c>
      <c r="H32" s="74">
        <f t="shared" si="0"/>
        <v>2355</v>
      </c>
      <c r="I32" s="74">
        <f t="shared" si="1"/>
        <v>10.493723849372385</v>
      </c>
    </row>
    <row r="33" spans="1:10" ht="15.75" thickBot="1">
      <c r="A33" s="33" t="s">
        <v>20</v>
      </c>
      <c r="B33" s="68">
        <v>0</v>
      </c>
      <c r="C33" s="68">
        <v>58</v>
      </c>
      <c r="D33" s="66" t="s">
        <v>52</v>
      </c>
      <c r="F33" s="74">
        <v>0</v>
      </c>
      <c r="G33" s="74">
        <v>0</v>
      </c>
      <c r="H33" s="74">
        <f t="shared" si="0"/>
        <v>0</v>
      </c>
      <c r="I33" s="74">
        <f t="shared" si="1"/>
        <v>0</v>
      </c>
      <c r="J33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33"/>
  <sheetViews>
    <sheetView topLeftCell="D1" zoomScaleNormal="100" workbookViewId="0">
      <selection activeCell="E2" sqref="E2"/>
    </sheetView>
  </sheetViews>
  <sheetFormatPr defaultRowHeight="15"/>
  <cols>
    <col min="1" max="1" width="32.28515625" customWidth="1"/>
    <col min="2" max="2" width="11" customWidth="1"/>
    <col min="3" max="3" width="11.42578125" customWidth="1"/>
    <col min="4" max="4" width="14.85546875" customWidth="1"/>
    <col min="5" max="5" width="46.7109375" customWidth="1"/>
    <col min="6" max="13" width="9.140625" customWidth="1"/>
  </cols>
  <sheetData>
    <row r="1" spans="1:5" ht="19.5" thickBot="1">
      <c r="A1" s="90">
        <v>43977</v>
      </c>
      <c r="B1" s="91"/>
      <c r="C1" s="91"/>
    </row>
    <row r="2" spans="1:5" ht="135">
      <c r="A2" s="27" t="s">
        <v>0</v>
      </c>
      <c r="B2" s="28" t="s">
        <v>1</v>
      </c>
      <c r="C2" s="28" t="s">
        <v>2</v>
      </c>
      <c r="D2" s="29" t="s">
        <v>46</v>
      </c>
      <c r="E2" s="81" t="s">
        <v>70</v>
      </c>
    </row>
    <row r="3" spans="1:5">
      <c r="A3" s="30" t="s">
        <v>3</v>
      </c>
      <c r="B3" s="62">
        <v>87200</v>
      </c>
      <c r="C3" s="62">
        <v>18283</v>
      </c>
      <c r="D3" s="66" t="s">
        <v>52</v>
      </c>
    </row>
    <row r="4" spans="1:5">
      <c r="A4" s="30" t="s">
        <v>4</v>
      </c>
      <c r="B4" s="62">
        <v>301</v>
      </c>
      <c r="C4" s="62">
        <v>54</v>
      </c>
      <c r="D4" s="66" t="s">
        <v>52</v>
      </c>
    </row>
    <row r="5" spans="1:5">
      <c r="A5" s="30" t="s">
        <v>54</v>
      </c>
      <c r="B5" s="62">
        <v>27725</v>
      </c>
      <c r="C5" s="62">
        <v>3116</v>
      </c>
      <c r="D5" s="66" t="s">
        <v>52</v>
      </c>
    </row>
    <row r="6" spans="1:5">
      <c r="A6" s="30" t="s">
        <v>56</v>
      </c>
      <c r="B6" s="62">
        <v>18425</v>
      </c>
      <c r="C6" s="62">
        <v>1665</v>
      </c>
      <c r="D6" s="66" t="s">
        <v>52</v>
      </c>
    </row>
    <row r="7" spans="1:5">
      <c r="A7" s="30" t="s">
        <v>6</v>
      </c>
      <c r="B7" s="62">
        <v>3754</v>
      </c>
      <c r="C7" s="62">
        <v>714</v>
      </c>
      <c r="D7" s="66" t="s">
        <v>52</v>
      </c>
    </row>
    <row r="8" spans="1:5">
      <c r="A8" s="30" t="s">
        <v>7</v>
      </c>
      <c r="B8" s="62">
        <v>37847</v>
      </c>
      <c r="C8" s="62">
        <v>1823</v>
      </c>
      <c r="D8" s="66" t="s">
        <v>52</v>
      </c>
    </row>
    <row r="9" spans="1:5">
      <c r="A9" s="30" t="s">
        <v>8</v>
      </c>
      <c r="B9" s="62">
        <v>0</v>
      </c>
      <c r="C9" s="62">
        <v>0</v>
      </c>
      <c r="D9" s="66" t="s">
        <v>52</v>
      </c>
    </row>
    <row r="10" spans="1:5">
      <c r="A10" s="30" t="s">
        <v>9</v>
      </c>
      <c r="B10" s="62">
        <v>174</v>
      </c>
      <c r="C10" s="62">
        <v>0</v>
      </c>
      <c r="D10" s="66" t="s">
        <v>52</v>
      </c>
    </row>
    <row r="11" spans="1:5">
      <c r="A11" s="30" t="s">
        <v>21</v>
      </c>
      <c r="B11" s="62">
        <v>18400</v>
      </c>
      <c r="C11" s="62">
        <v>0</v>
      </c>
      <c r="D11" s="66" t="s">
        <v>52</v>
      </c>
    </row>
    <row r="12" spans="1:5">
      <c r="A12" s="30" t="s">
        <v>22</v>
      </c>
      <c r="B12" s="62">
        <v>153000</v>
      </c>
      <c r="C12" s="62">
        <v>23421</v>
      </c>
      <c r="D12" s="66" t="s">
        <v>52</v>
      </c>
    </row>
    <row r="13" spans="1:5">
      <c r="A13" s="30" t="s">
        <v>23</v>
      </c>
      <c r="B13" s="62">
        <v>191400</v>
      </c>
      <c r="C13" s="62">
        <v>43143</v>
      </c>
      <c r="D13" s="66" t="s">
        <v>52</v>
      </c>
    </row>
    <row r="14" spans="1:5">
      <c r="A14" s="30" t="s">
        <v>24</v>
      </c>
      <c r="B14" s="63">
        <v>230200</v>
      </c>
      <c r="C14" s="62">
        <v>27251</v>
      </c>
      <c r="D14" s="66" t="s">
        <v>52</v>
      </c>
    </row>
    <row r="15" spans="1:5" ht="12.95" customHeight="1">
      <c r="A15" s="31" t="s">
        <v>58</v>
      </c>
      <c r="B15" s="64">
        <f>SUM(B11:B14)</f>
        <v>593000</v>
      </c>
      <c r="C15" s="64">
        <f>SUM(C12:C14)</f>
        <v>93815</v>
      </c>
      <c r="D15" s="70"/>
    </row>
    <row r="16" spans="1:5" ht="12.95" customHeight="1">
      <c r="A16" s="30" t="s">
        <v>59</v>
      </c>
      <c r="B16" s="62">
        <v>2273</v>
      </c>
      <c r="C16" s="62">
        <v>360</v>
      </c>
      <c r="D16" s="66" t="s">
        <v>52</v>
      </c>
    </row>
    <row r="17" spans="1:4" ht="26.1" customHeight="1">
      <c r="A17" s="30" t="s">
        <v>60</v>
      </c>
      <c r="B17" s="63">
        <v>5986</v>
      </c>
      <c r="C17" s="62">
        <v>2168</v>
      </c>
      <c r="D17" s="66" t="s">
        <v>50</v>
      </c>
    </row>
    <row r="18" spans="1:4" ht="12.95" customHeight="1">
      <c r="A18" s="30" t="s">
        <v>19</v>
      </c>
      <c r="B18" s="62">
        <v>912</v>
      </c>
      <c r="C18" s="62">
        <v>100</v>
      </c>
      <c r="D18" s="66" t="s">
        <v>52</v>
      </c>
    </row>
    <row r="19" spans="1:4" ht="12.95" customHeight="1">
      <c r="A19" s="30" t="s">
        <v>25</v>
      </c>
      <c r="B19" s="62">
        <v>1011</v>
      </c>
      <c r="C19" s="62">
        <v>0</v>
      </c>
      <c r="D19" s="66" t="s">
        <v>52</v>
      </c>
    </row>
    <row r="20" spans="1:4" ht="12.95" customHeight="1">
      <c r="A20" s="30" t="s">
        <v>26</v>
      </c>
      <c r="B20" s="62">
        <v>811</v>
      </c>
      <c r="C20" s="62">
        <v>193</v>
      </c>
      <c r="D20" s="66" t="s">
        <v>52</v>
      </c>
    </row>
    <row r="21" spans="1:4" ht="12.95" customHeight="1">
      <c r="A21" s="30" t="s">
        <v>27</v>
      </c>
      <c r="B21" s="62">
        <v>1300</v>
      </c>
      <c r="C21" s="62">
        <v>27</v>
      </c>
      <c r="D21" s="66" t="s">
        <v>52</v>
      </c>
    </row>
    <row r="22" spans="1:4" ht="12.95" customHeight="1">
      <c r="A22" s="30" t="s">
        <v>28</v>
      </c>
      <c r="B22" s="62">
        <v>56</v>
      </c>
      <c r="C22" s="62">
        <v>3</v>
      </c>
      <c r="D22" s="66" t="s">
        <v>52</v>
      </c>
    </row>
    <row r="23" spans="1:4" ht="12.95" customHeight="1">
      <c r="A23" s="31" t="s">
        <v>61</v>
      </c>
      <c r="B23" s="64">
        <f>SUM(B19:B22)</f>
        <v>3178</v>
      </c>
      <c r="C23" s="64">
        <f>SUM(C19:C22)</f>
        <v>223</v>
      </c>
      <c r="D23" s="70"/>
    </row>
    <row r="24" spans="1:4" ht="12.95" customHeight="1">
      <c r="A24" s="30" t="s">
        <v>13</v>
      </c>
      <c r="B24" s="62">
        <v>6600</v>
      </c>
      <c r="C24" s="62">
        <v>670</v>
      </c>
      <c r="D24" s="66" t="s">
        <v>52</v>
      </c>
    </row>
    <row r="25" spans="1:4" ht="12.95" customHeight="1">
      <c r="A25" s="30" t="s">
        <v>62</v>
      </c>
      <c r="B25" s="62">
        <v>480</v>
      </c>
      <c r="C25" s="62">
        <v>230</v>
      </c>
      <c r="D25" s="66" t="s">
        <v>50</v>
      </c>
    </row>
    <row r="26" spans="1:4" ht="12.95" customHeight="1">
      <c r="A26" s="30" t="s">
        <v>63</v>
      </c>
      <c r="B26" s="62">
        <v>1260</v>
      </c>
      <c r="C26" s="62">
        <v>1220</v>
      </c>
      <c r="D26" s="66" t="s">
        <v>72</v>
      </c>
    </row>
    <row r="27" spans="1:4" ht="12.95" customHeight="1">
      <c r="A27" s="30" t="s">
        <v>64</v>
      </c>
      <c r="B27" s="62">
        <v>10580</v>
      </c>
      <c r="C27" s="62">
        <v>1471</v>
      </c>
      <c r="D27" s="66" t="s">
        <v>52</v>
      </c>
    </row>
    <row r="28" spans="1:4" ht="12.95" customHeight="1">
      <c r="A28" s="36" t="s">
        <v>69</v>
      </c>
      <c r="B28" s="69">
        <f>SUM(B24:B27)</f>
        <v>18920</v>
      </c>
      <c r="C28" s="64">
        <v>2921</v>
      </c>
      <c r="D28" s="70"/>
    </row>
    <row r="29" spans="1:4" ht="12.95" customHeight="1">
      <c r="A29" s="32" t="s">
        <v>65</v>
      </c>
      <c r="B29" s="67">
        <v>0</v>
      </c>
      <c r="C29" s="65">
        <v>0</v>
      </c>
      <c r="D29" s="66" t="s">
        <v>52</v>
      </c>
    </row>
    <row r="30" spans="1:4" ht="33.75" customHeight="1">
      <c r="A30" s="32" t="s">
        <v>66</v>
      </c>
      <c r="B30" s="67">
        <v>0</v>
      </c>
      <c r="C30" s="65">
        <v>0</v>
      </c>
      <c r="D30" s="66" t="s">
        <v>52</v>
      </c>
    </row>
    <row r="31" spans="1:4" ht="40.5" customHeight="1">
      <c r="A31" s="30" t="s">
        <v>15</v>
      </c>
      <c r="B31" s="63">
        <v>76100</v>
      </c>
      <c r="C31" s="62">
        <v>15245</v>
      </c>
      <c r="D31" s="66" t="s">
        <v>52</v>
      </c>
    </row>
    <row r="32" spans="1:4" ht="27" customHeight="1">
      <c r="A32" s="30" t="s">
        <v>16</v>
      </c>
      <c r="B32" s="62">
        <v>2071</v>
      </c>
      <c r="C32" s="62">
        <v>239</v>
      </c>
      <c r="D32" s="66" t="s">
        <v>52</v>
      </c>
    </row>
    <row r="33" spans="1:4" ht="15.75" thickBot="1">
      <c r="A33" s="33" t="s">
        <v>20</v>
      </c>
      <c r="B33" s="68">
        <v>0</v>
      </c>
      <c r="C33" s="68">
        <v>58</v>
      </c>
      <c r="D33" s="66" t="s">
        <v>52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32"/>
  <sheetViews>
    <sheetView workbookViewId="0">
      <selection activeCell="E7" sqref="E3:E7"/>
    </sheetView>
  </sheetViews>
  <sheetFormatPr defaultRowHeight="15"/>
  <cols>
    <col min="1" max="1" width="36" customWidth="1"/>
    <col min="2" max="2" width="12.140625" customWidth="1"/>
    <col min="3" max="3" width="11.5703125" customWidth="1"/>
    <col min="4" max="4" width="11" customWidth="1"/>
    <col min="5" max="5" width="42.140625" customWidth="1"/>
  </cols>
  <sheetData>
    <row r="1" spans="1:5" ht="150">
      <c r="A1" s="27" t="s">
        <v>0</v>
      </c>
      <c r="B1" s="28" t="s">
        <v>1</v>
      </c>
      <c r="C1" s="28" t="s">
        <v>2</v>
      </c>
      <c r="D1" s="29" t="s">
        <v>46</v>
      </c>
      <c r="E1" s="81" t="s">
        <v>70</v>
      </c>
    </row>
    <row r="2" spans="1:5" ht="15" customHeight="1">
      <c r="A2" s="30" t="s">
        <v>3</v>
      </c>
      <c r="B2" s="62">
        <v>265603</v>
      </c>
      <c r="C2" s="62">
        <v>18283</v>
      </c>
      <c r="D2" s="66" t="s">
        <v>52</v>
      </c>
    </row>
    <row r="3" spans="1:5" ht="15" customHeight="1">
      <c r="A3" s="30" t="s">
        <v>4</v>
      </c>
      <c r="B3" s="62">
        <v>295</v>
      </c>
      <c r="C3" s="62">
        <v>54</v>
      </c>
      <c r="D3" s="66" t="s">
        <v>52</v>
      </c>
    </row>
    <row r="4" spans="1:5" ht="15" customHeight="1">
      <c r="A4" s="30" t="s">
        <v>54</v>
      </c>
      <c r="B4" s="62">
        <v>25500</v>
      </c>
      <c r="C4" s="62">
        <v>3116</v>
      </c>
      <c r="D4" s="66" t="s">
        <v>52</v>
      </c>
    </row>
    <row r="5" spans="1:5" ht="15" customHeight="1">
      <c r="A5" s="30" t="s">
        <v>56</v>
      </c>
      <c r="B5" s="62">
        <v>19950</v>
      </c>
      <c r="C5" s="62">
        <v>1665</v>
      </c>
      <c r="D5" s="66" t="s">
        <v>52</v>
      </c>
    </row>
    <row r="6" spans="1:5" ht="15" customHeight="1">
      <c r="A6" s="30" t="s">
        <v>6</v>
      </c>
      <c r="B6" s="62">
        <v>2650</v>
      </c>
      <c r="C6" s="62">
        <v>714</v>
      </c>
      <c r="D6" s="66" t="s">
        <v>52</v>
      </c>
    </row>
    <row r="7" spans="1:5" ht="15" customHeight="1">
      <c r="A7" s="30" t="s">
        <v>7</v>
      </c>
      <c r="B7" s="62">
        <v>40944</v>
      </c>
      <c r="C7" s="62">
        <v>1823</v>
      </c>
      <c r="D7" s="66" t="s">
        <v>52</v>
      </c>
    </row>
    <row r="8" spans="1:5" ht="15" customHeight="1">
      <c r="A8" s="30" t="s">
        <v>8</v>
      </c>
      <c r="B8" s="62">
        <v>0</v>
      </c>
      <c r="C8" s="62">
        <v>0</v>
      </c>
      <c r="D8" s="66" t="s">
        <v>52</v>
      </c>
    </row>
    <row r="9" spans="1:5" ht="15" customHeight="1">
      <c r="A9" s="30" t="s">
        <v>9</v>
      </c>
      <c r="B9" s="62">
        <v>174</v>
      </c>
      <c r="C9" s="62">
        <v>0</v>
      </c>
      <c r="D9" s="66" t="s">
        <v>52</v>
      </c>
    </row>
    <row r="10" spans="1:5" ht="15" customHeight="1">
      <c r="A10" s="30" t="s">
        <v>21</v>
      </c>
      <c r="B10" s="62">
        <v>18400</v>
      </c>
      <c r="C10" s="62">
        <v>0</v>
      </c>
      <c r="D10" s="66" t="s">
        <v>52</v>
      </c>
    </row>
    <row r="11" spans="1:5" ht="15" customHeight="1">
      <c r="A11" s="30" t="s">
        <v>22</v>
      </c>
      <c r="B11" s="62">
        <v>130600</v>
      </c>
      <c r="C11" s="62">
        <v>23421</v>
      </c>
      <c r="D11" s="66" t="s">
        <v>52</v>
      </c>
    </row>
    <row r="12" spans="1:5" ht="15" customHeight="1">
      <c r="A12" s="30" t="s">
        <v>23</v>
      </c>
      <c r="B12" s="62">
        <v>181000</v>
      </c>
      <c r="C12" s="62">
        <v>43143</v>
      </c>
      <c r="D12" s="66" t="s">
        <v>52</v>
      </c>
    </row>
    <row r="13" spans="1:5" ht="15" customHeight="1">
      <c r="A13" s="30" t="s">
        <v>24</v>
      </c>
      <c r="B13" s="63">
        <v>217400</v>
      </c>
      <c r="C13" s="62">
        <v>27251</v>
      </c>
      <c r="D13" s="66" t="s">
        <v>52</v>
      </c>
    </row>
    <row r="14" spans="1:5" ht="15" customHeight="1">
      <c r="A14" s="31" t="s">
        <v>58</v>
      </c>
      <c r="B14" s="64">
        <f>SUM(B11:B13)</f>
        <v>529000</v>
      </c>
      <c r="C14" s="64">
        <f>SUM(C11:C13)</f>
        <v>93815</v>
      </c>
      <c r="D14" s="70"/>
    </row>
    <row r="15" spans="1:5" ht="15" customHeight="1">
      <c r="A15" s="30" t="s">
        <v>59</v>
      </c>
      <c r="B15" s="62">
        <v>7265</v>
      </c>
      <c r="C15" s="62">
        <v>360</v>
      </c>
      <c r="D15" s="66" t="s">
        <v>52</v>
      </c>
    </row>
    <row r="16" spans="1:5" ht="15" customHeight="1">
      <c r="A16" s="30" t="s">
        <v>60</v>
      </c>
      <c r="B16" s="64">
        <v>4369</v>
      </c>
      <c r="C16" s="62">
        <v>2168</v>
      </c>
      <c r="D16" s="66" t="s">
        <v>50</v>
      </c>
    </row>
    <row r="17" spans="1:4" ht="15" customHeight="1">
      <c r="A17" s="30" t="s">
        <v>19</v>
      </c>
      <c r="B17" s="62">
        <v>1312</v>
      </c>
      <c r="C17" s="62">
        <v>100</v>
      </c>
      <c r="D17" s="66" t="s">
        <v>52</v>
      </c>
    </row>
    <row r="18" spans="1:4" ht="15" customHeight="1">
      <c r="A18" s="30" t="s">
        <v>25</v>
      </c>
      <c r="B18" s="62">
        <v>1009</v>
      </c>
      <c r="C18" s="62">
        <v>0</v>
      </c>
      <c r="D18" s="66" t="s">
        <v>52</v>
      </c>
    </row>
    <row r="19" spans="1:4" ht="15" customHeight="1">
      <c r="A19" s="30" t="s">
        <v>26</v>
      </c>
      <c r="B19" s="62">
        <v>733</v>
      </c>
      <c r="C19" s="62">
        <v>193</v>
      </c>
      <c r="D19" s="66" t="s">
        <v>52</v>
      </c>
    </row>
    <row r="20" spans="1:4" ht="15" customHeight="1">
      <c r="A20" s="30" t="s">
        <v>27</v>
      </c>
      <c r="B20" s="62">
        <v>1283</v>
      </c>
      <c r="C20" s="62">
        <v>27</v>
      </c>
      <c r="D20" s="66" t="s">
        <v>52</v>
      </c>
    </row>
    <row r="21" spans="1:4" ht="15" customHeight="1">
      <c r="A21" s="30" t="s">
        <v>28</v>
      </c>
      <c r="B21" s="62">
        <v>56</v>
      </c>
      <c r="C21" s="62">
        <v>3</v>
      </c>
      <c r="D21" s="66" t="s">
        <v>52</v>
      </c>
    </row>
    <row r="22" spans="1:4" ht="15" customHeight="1">
      <c r="A22" s="31" t="s">
        <v>61</v>
      </c>
      <c r="B22" s="64">
        <f>SUM(B18:B21)</f>
        <v>3081</v>
      </c>
      <c r="C22" s="64">
        <f>SUM(C18:C21)</f>
        <v>223</v>
      </c>
      <c r="D22" s="70"/>
    </row>
    <row r="23" spans="1:4" ht="15" customHeight="1">
      <c r="A23" s="30" t="s">
        <v>13</v>
      </c>
      <c r="B23" s="62">
        <v>6600</v>
      </c>
      <c r="C23" s="62">
        <v>670</v>
      </c>
      <c r="D23" s="66" t="s">
        <v>52</v>
      </c>
    </row>
    <row r="24" spans="1:4" ht="15" customHeight="1">
      <c r="A24" s="30" t="s">
        <v>62</v>
      </c>
      <c r="B24" s="62">
        <v>870</v>
      </c>
      <c r="C24" s="62">
        <v>230</v>
      </c>
      <c r="D24" s="66" t="s">
        <v>52</v>
      </c>
    </row>
    <row r="25" spans="1:4" ht="15" customHeight="1">
      <c r="A25" s="30" t="s">
        <v>63</v>
      </c>
      <c r="B25" s="62">
        <v>7080</v>
      </c>
      <c r="C25" s="62">
        <v>1220</v>
      </c>
      <c r="D25" s="66" t="s">
        <v>52</v>
      </c>
    </row>
    <row r="26" spans="1:4" ht="15" customHeight="1">
      <c r="A26" s="30" t="s">
        <v>64</v>
      </c>
      <c r="B26" s="62">
        <v>7180</v>
      </c>
      <c r="C26" s="62">
        <v>1471</v>
      </c>
      <c r="D26" s="66" t="s">
        <v>52</v>
      </c>
    </row>
    <row r="27" spans="1:4" ht="15" customHeight="1">
      <c r="A27" s="64" t="s">
        <v>69</v>
      </c>
      <c r="B27" s="64">
        <f>SUM(B24:B26)</f>
        <v>15130</v>
      </c>
      <c r="C27" s="64">
        <v>2921</v>
      </c>
      <c r="D27" s="70"/>
    </row>
    <row r="28" spans="1:4" ht="15" customHeight="1">
      <c r="A28" s="32" t="s">
        <v>65</v>
      </c>
      <c r="B28" s="67">
        <v>0</v>
      </c>
      <c r="C28" s="65">
        <v>0</v>
      </c>
      <c r="D28" s="66" t="s">
        <v>52</v>
      </c>
    </row>
    <row r="29" spans="1:4" s="79" customFormat="1" ht="34.5" customHeight="1">
      <c r="A29" s="75" t="s">
        <v>66</v>
      </c>
      <c r="B29" s="76">
        <v>0</v>
      </c>
      <c r="C29" s="77">
        <v>0</v>
      </c>
      <c r="D29" s="78" t="s">
        <v>52</v>
      </c>
    </row>
    <row r="30" spans="1:4" ht="41.25" customHeight="1">
      <c r="A30" s="30" t="s">
        <v>15</v>
      </c>
      <c r="B30" s="63">
        <v>81600</v>
      </c>
      <c r="C30" s="62">
        <v>15245</v>
      </c>
      <c r="D30" s="66" t="s">
        <v>52</v>
      </c>
    </row>
    <row r="31" spans="1:4" ht="15" customHeight="1">
      <c r="A31" s="30" t="s">
        <v>16</v>
      </c>
      <c r="B31" s="62">
        <v>1893</v>
      </c>
      <c r="C31" s="62">
        <v>239</v>
      </c>
      <c r="D31" s="66" t="s">
        <v>52</v>
      </c>
    </row>
    <row r="32" spans="1:4" ht="15" customHeight="1" thickBot="1">
      <c r="A32" s="33" t="s">
        <v>20</v>
      </c>
      <c r="B32" s="68">
        <v>0</v>
      </c>
      <c r="C32" s="68">
        <v>58</v>
      </c>
      <c r="D32" s="66" t="s">
        <v>52</v>
      </c>
    </row>
  </sheetData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32"/>
  <sheetViews>
    <sheetView workbookViewId="0">
      <selection activeCell="E14" sqref="E14"/>
    </sheetView>
  </sheetViews>
  <sheetFormatPr defaultRowHeight="15"/>
  <cols>
    <col min="1" max="1" width="41.42578125" customWidth="1"/>
    <col min="4" max="4" width="18" customWidth="1"/>
    <col min="5" max="5" width="61.42578125" customWidth="1"/>
  </cols>
  <sheetData>
    <row r="1" spans="1:5" ht="105">
      <c r="A1" s="27" t="s">
        <v>0</v>
      </c>
      <c r="B1" s="28" t="s">
        <v>1</v>
      </c>
      <c r="C1" s="28" t="s">
        <v>2</v>
      </c>
      <c r="D1" s="29" t="s">
        <v>46</v>
      </c>
      <c r="E1" s="80" t="s">
        <v>70</v>
      </c>
    </row>
    <row r="2" spans="1:5">
      <c r="A2" s="30" t="s">
        <v>3</v>
      </c>
      <c r="B2" s="62">
        <v>31040</v>
      </c>
      <c r="C2" s="62">
        <v>18283</v>
      </c>
      <c r="D2" s="66" t="s">
        <v>50</v>
      </c>
    </row>
    <row r="3" spans="1:5">
      <c r="A3" s="30" t="s">
        <v>4</v>
      </c>
      <c r="B3" s="62">
        <v>285</v>
      </c>
      <c r="C3" s="62">
        <v>54</v>
      </c>
      <c r="D3" s="66" t="s">
        <v>52</v>
      </c>
    </row>
    <row r="4" spans="1:5">
      <c r="A4" s="30" t="s">
        <v>54</v>
      </c>
      <c r="B4" s="62">
        <v>25650</v>
      </c>
      <c r="C4" s="62">
        <v>3116</v>
      </c>
      <c r="D4" s="66" t="s">
        <v>52</v>
      </c>
    </row>
    <row r="5" spans="1:5">
      <c r="A5" s="30" t="s">
        <v>56</v>
      </c>
      <c r="B5" s="62">
        <v>18800</v>
      </c>
      <c r="C5" s="62">
        <v>1665</v>
      </c>
      <c r="D5" s="66" t="s">
        <v>52</v>
      </c>
    </row>
    <row r="6" spans="1:5">
      <c r="A6" s="30" t="s">
        <v>6</v>
      </c>
      <c r="B6" s="62">
        <v>2320</v>
      </c>
      <c r="C6" s="62">
        <v>714</v>
      </c>
      <c r="D6" s="66" t="s">
        <v>52</v>
      </c>
    </row>
    <row r="7" spans="1:5">
      <c r="A7" s="30" t="s">
        <v>7</v>
      </c>
      <c r="B7" s="62">
        <v>40862</v>
      </c>
      <c r="C7" s="62">
        <v>1823</v>
      </c>
      <c r="D7" s="66" t="s">
        <v>52</v>
      </c>
    </row>
    <row r="8" spans="1:5">
      <c r="A8" s="30" t="s">
        <v>8</v>
      </c>
      <c r="B8" s="62">
        <v>0</v>
      </c>
      <c r="C8" s="62">
        <v>0</v>
      </c>
      <c r="D8" s="66" t="s">
        <v>52</v>
      </c>
    </row>
    <row r="9" spans="1:5">
      <c r="A9" s="30" t="s">
        <v>9</v>
      </c>
      <c r="B9" s="62">
        <v>174</v>
      </c>
      <c r="C9" s="62">
        <v>0</v>
      </c>
      <c r="D9" s="66" t="s">
        <v>52</v>
      </c>
    </row>
    <row r="10" spans="1:5">
      <c r="A10" s="30" t="s">
        <v>21</v>
      </c>
      <c r="B10" s="62">
        <v>18400</v>
      </c>
      <c r="C10" s="62">
        <v>0</v>
      </c>
      <c r="D10" s="66" t="s">
        <v>52</v>
      </c>
    </row>
    <row r="11" spans="1:5">
      <c r="A11" s="30" t="s">
        <v>22</v>
      </c>
      <c r="B11" s="62">
        <v>72000</v>
      </c>
      <c r="C11" s="62">
        <v>23421</v>
      </c>
      <c r="D11" s="66" t="s">
        <v>52</v>
      </c>
    </row>
    <row r="12" spans="1:5">
      <c r="A12" s="30" t="s">
        <v>23</v>
      </c>
      <c r="B12" s="62">
        <v>236000</v>
      </c>
      <c r="C12" s="62">
        <v>43143</v>
      </c>
      <c r="D12" s="66" t="s">
        <v>52</v>
      </c>
    </row>
    <row r="13" spans="1:5">
      <c r="A13" s="30" t="s">
        <v>24</v>
      </c>
      <c r="B13" s="63">
        <v>150000</v>
      </c>
      <c r="C13" s="62">
        <v>27251</v>
      </c>
      <c r="D13" s="66" t="s">
        <v>52</v>
      </c>
    </row>
    <row r="14" spans="1:5">
      <c r="A14" s="31" t="s">
        <v>58</v>
      </c>
      <c r="B14" s="64">
        <f>SUM(B10:B13)</f>
        <v>476400</v>
      </c>
      <c r="C14" s="64">
        <f>SUM(C11:C13)</f>
        <v>93815</v>
      </c>
      <c r="D14" s="70"/>
    </row>
    <row r="15" spans="1:5">
      <c r="A15" s="30" t="s">
        <v>59</v>
      </c>
      <c r="B15" s="62">
        <v>5808</v>
      </c>
      <c r="C15" s="62">
        <v>360</v>
      </c>
      <c r="D15" s="66" t="s">
        <v>52</v>
      </c>
    </row>
    <row r="16" spans="1:5" ht="27.75" customHeight="1">
      <c r="A16" s="30" t="s">
        <v>60</v>
      </c>
      <c r="B16" s="64">
        <v>6694</v>
      </c>
      <c r="C16" s="62">
        <v>2168</v>
      </c>
      <c r="D16" s="66" t="s">
        <v>52</v>
      </c>
    </row>
    <row r="17" spans="1:4">
      <c r="A17" s="30" t="s">
        <v>19</v>
      </c>
      <c r="B17" s="62">
        <v>1252</v>
      </c>
      <c r="C17" s="62">
        <v>100</v>
      </c>
      <c r="D17" s="66" t="s">
        <v>52</v>
      </c>
    </row>
    <row r="18" spans="1:4">
      <c r="A18" s="30" t="s">
        <v>25</v>
      </c>
      <c r="B18" s="62">
        <v>1009</v>
      </c>
      <c r="C18" s="62">
        <v>0</v>
      </c>
      <c r="D18" s="66" t="s">
        <v>52</v>
      </c>
    </row>
    <row r="19" spans="1:4">
      <c r="A19" s="30" t="s">
        <v>26</v>
      </c>
      <c r="B19" s="62">
        <v>398</v>
      </c>
      <c r="C19" s="62">
        <v>193</v>
      </c>
      <c r="D19" s="66" t="s">
        <v>50</v>
      </c>
    </row>
    <row r="20" spans="1:4">
      <c r="A20" s="30" t="s">
        <v>27</v>
      </c>
      <c r="B20" s="62">
        <v>1287</v>
      </c>
      <c r="C20" s="62">
        <v>27</v>
      </c>
      <c r="D20" s="66" t="s">
        <v>52</v>
      </c>
    </row>
    <row r="21" spans="1:4">
      <c r="A21" s="30" t="s">
        <v>28</v>
      </c>
      <c r="B21" s="62">
        <v>56</v>
      </c>
      <c r="C21" s="62">
        <v>3</v>
      </c>
      <c r="D21" s="66" t="s">
        <v>52</v>
      </c>
    </row>
    <row r="22" spans="1:4">
      <c r="A22" s="31" t="s">
        <v>61</v>
      </c>
      <c r="B22" s="64">
        <f>SUM(B18:B21)</f>
        <v>2750</v>
      </c>
      <c r="C22" s="64">
        <f>SUM(C18:C21)</f>
        <v>223</v>
      </c>
      <c r="D22" s="70"/>
    </row>
    <row r="23" spans="1:4">
      <c r="A23" s="30" t="s">
        <v>13</v>
      </c>
      <c r="B23" s="62">
        <v>6600</v>
      </c>
      <c r="C23" s="62">
        <v>670</v>
      </c>
      <c r="D23" s="66" t="s">
        <v>52</v>
      </c>
    </row>
    <row r="24" spans="1:4" ht="30.75" customHeight="1">
      <c r="A24" s="30" t="s">
        <v>62</v>
      </c>
      <c r="B24" s="62">
        <v>820</v>
      </c>
      <c r="C24" s="62">
        <v>230</v>
      </c>
      <c r="D24" s="66" t="s">
        <v>52</v>
      </c>
    </row>
    <row r="25" spans="1:4" ht="24.75" customHeight="1">
      <c r="A25" s="30" t="s">
        <v>63</v>
      </c>
      <c r="B25" s="62">
        <v>7460</v>
      </c>
      <c r="C25" s="62">
        <v>1220</v>
      </c>
      <c r="D25" s="66" t="s">
        <v>52</v>
      </c>
    </row>
    <row r="26" spans="1:4">
      <c r="A26" s="30" t="s">
        <v>64</v>
      </c>
      <c r="B26" s="62">
        <v>5360</v>
      </c>
      <c r="C26" s="62">
        <v>1471</v>
      </c>
      <c r="D26" s="66" t="s">
        <v>52</v>
      </c>
    </row>
    <row r="27" spans="1:4">
      <c r="A27" s="64" t="s">
        <v>69</v>
      </c>
      <c r="B27" s="64">
        <f>SUM(B24:B26)</f>
        <v>13640</v>
      </c>
      <c r="C27" s="64">
        <v>2921</v>
      </c>
      <c r="D27" s="70"/>
    </row>
    <row r="28" spans="1:4">
      <c r="A28" s="32" t="s">
        <v>65</v>
      </c>
      <c r="B28" s="67">
        <v>0</v>
      </c>
      <c r="C28" s="65">
        <v>0</v>
      </c>
      <c r="D28" s="66" t="s">
        <v>52</v>
      </c>
    </row>
    <row r="29" spans="1:4" ht="29.25" customHeight="1">
      <c r="A29" s="75" t="s">
        <v>66</v>
      </c>
      <c r="B29" s="76">
        <v>0</v>
      </c>
      <c r="C29" s="77">
        <v>0</v>
      </c>
      <c r="D29" s="78" t="s">
        <v>52</v>
      </c>
    </row>
    <row r="30" spans="1:4" ht="43.5" customHeight="1">
      <c r="A30" s="30" t="s">
        <v>15</v>
      </c>
      <c r="B30" s="63">
        <v>90350</v>
      </c>
      <c r="C30" s="62">
        <v>15245</v>
      </c>
      <c r="D30" s="66" t="s">
        <v>52</v>
      </c>
    </row>
    <row r="31" spans="1:4" ht="28.5" customHeight="1">
      <c r="A31" s="30" t="s">
        <v>16</v>
      </c>
      <c r="B31" s="62">
        <v>1544</v>
      </c>
      <c r="C31" s="62">
        <v>239</v>
      </c>
      <c r="D31" s="66" t="s">
        <v>52</v>
      </c>
    </row>
    <row r="32" spans="1:4" ht="15.75" thickBot="1">
      <c r="A32" s="33" t="s">
        <v>20</v>
      </c>
      <c r="B32" s="68">
        <v>0</v>
      </c>
      <c r="C32" s="68">
        <v>58</v>
      </c>
      <c r="D32" s="66" t="s">
        <v>52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workbookViewId="0">
      <selection activeCell="D1" sqref="D1:E1048576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43941</v>
      </c>
      <c r="B1" s="74"/>
      <c r="C1" s="74"/>
    </row>
    <row r="2" spans="1:3" s="2" customFormat="1" ht="30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69000</v>
      </c>
      <c r="C3" s="62">
        <v>14560</v>
      </c>
    </row>
    <row r="4" spans="1:3">
      <c r="A4" s="62" t="s">
        <v>4</v>
      </c>
      <c r="B4" s="62">
        <v>668</v>
      </c>
      <c r="C4" s="62">
        <v>23</v>
      </c>
    </row>
    <row r="5" spans="1:3">
      <c r="A5" s="62" t="s">
        <v>5</v>
      </c>
      <c r="B5" s="62">
        <v>34550</v>
      </c>
      <c r="C5" s="62">
        <v>106</v>
      </c>
    </row>
    <row r="6" spans="1:3">
      <c r="A6" s="62" t="s">
        <v>6</v>
      </c>
      <c r="B6" s="62">
        <v>23288</v>
      </c>
      <c r="C6" s="62">
        <v>479</v>
      </c>
    </row>
    <row r="7" spans="1:3">
      <c r="A7" s="62" t="s">
        <v>7</v>
      </c>
      <c r="B7" s="62">
        <v>7185</v>
      </c>
      <c r="C7" s="62">
        <v>831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10</v>
      </c>
      <c r="B10" s="62">
        <v>1014800</v>
      </c>
      <c r="C10" s="62">
        <v>138240</v>
      </c>
    </row>
    <row r="11" spans="1:3">
      <c r="A11" s="62" t="s">
        <v>11</v>
      </c>
      <c r="B11" s="62">
        <v>7104</v>
      </c>
      <c r="C11" s="62">
        <v>1708</v>
      </c>
    </row>
    <row r="12" spans="1:3">
      <c r="A12" s="62" t="s">
        <v>19</v>
      </c>
      <c r="B12" s="62">
        <v>3700</v>
      </c>
      <c r="C12" s="62">
        <v>714</v>
      </c>
    </row>
    <row r="13" spans="1:3">
      <c r="A13" s="62" t="s">
        <v>12</v>
      </c>
      <c r="B13" s="62">
        <v>1803</v>
      </c>
      <c r="C13" s="62">
        <v>122</v>
      </c>
    </row>
    <row r="14" spans="1:3">
      <c r="A14" s="62" t="s">
        <v>13</v>
      </c>
      <c r="B14" s="62">
        <v>2200</v>
      </c>
      <c r="C14" s="62">
        <v>0</v>
      </c>
    </row>
    <row r="15" spans="1:3">
      <c r="A15" s="62" t="s">
        <v>14</v>
      </c>
      <c r="B15" s="62">
        <v>9029</v>
      </c>
      <c r="C15" s="62">
        <v>5979</v>
      </c>
    </row>
    <row r="16" spans="1:3">
      <c r="A16" s="62" t="s">
        <v>15</v>
      </c>
      <c r="B16" s="62">
        <v>36200</v>
      </c>
      <c r="C16" s="62">
        <v>11079</v>
      </c>
    </row>
    <row r="17" spans="1:3">
      <c r="A17" s="62" t="s">
        <v>16</v>
      </c>
      <c r="B17" s="62">
        <v>1181</v>
      </c>
      <c r="C17" s="62">
        <v>107</v>
      </c>
    </row>
    <row r="18" spans="1:3" ht="14.45">
      <c r="A18" s="62"/>
      <c r="B18" s="62"/>
      <c r="C18" s="62"/>
    </row>
    <row r="19" spans="1:3" s="2" customFormat="1" ht="43.35">
      <c r="A19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"/>
  <sheetViews>
    <sheetView workbookViewId="0">
      <selection activeCell="D1" sqref="D1:G1048576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4" width="9.140625" style="1"/>
    <col min="5" max="5" width="15.5703125" style="1" customWidth="1"/>
    <col min="6" max="16384" width="9.140625" style="1"/>
  </cols>
  <sheetData>
    <row r="1" spans="1:3">
      <c r="A1" s="4">
        <v>43942</v>
      </c>
      <c r="B1" s="74"/>
      <c r="C1" s="74"/>
    </row>
    <row r="2" spans="1:3" s="2" customFormat="1" ht="30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63800</v>
      </c>
      <c r="C3" s="62">
        <v>15105</v>
      </c>
    </row>
    <row r="4" spans="1:3">
      <c r="A4" s="62" t="s">
        <v>4</v>
      </c>
      <c r="B4" s="62">
        <v>593</v>
      </c>
      <c r="C4" s="62">
        <v>38</v>
      </c>
    </row>
    <row r="5" spans="1:3">
      <c r="A5" s="62" t="s">
        <v>5</v>
      </c>
      <c r="B5" s="62">
        <v>30700</v>
      </c>
      <c r="C5" s="62">
        <v>2611</v>
      </c>
    </row>
    <row r="6" spans="1:3">
      <c r="A6" s="62" t="s">
        <v>6</v>
      </c>
      <c r="B6" s="62">
        <v>22150</v>
      </c>
      <c r="C6" s="62">
        <v>562</v>
      </c>
    </row>
    <row r="7" spans="1:3">
      <c r="A7" s="62" t="s">
        <v>7</v>
      </c>
      <c r="B7" s="62">
        <v>5935</v>
      </c>
      <c r="C7" s="62">
        <v>1268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10</v>
      </c>
      <c r="B10" s="62">
        <v>1076000</v>
      </c>
      <c r="C10" s="62">
        <v>86520</v>
      </c>
    </row>
    <row r="11" spans="1:3">
      <c r="A11" s="62" t="s">
        <v>11</v>
      </c>
      <c r="B11" s="63">
        <v>6824</v>
      </c>
      <c r="C11" s="62">
        <v>1768</v>
      </c>
    </row>
    <row r="12" spans="1:3">
      <c r="A12" s="62" t="s">
        <v>19</v>
      </c>
      <c r="B12" s="62">
        <v>2825</v>
      </c>
      <c r="C12" s="62">
        <v>0</v>
      </c>
    </row>
    <row r="13" spans="1:3">
      <c r="A13" s="62" t="s">
        <v>12</v>
      </c>
      <c r="B13" s="62">
        <v>1806</v>
      </c>
      <c r="C13" s="62">
        <v>143</v>
      </c>
    </row>
    <row r="14" spans="1:3">
      <c r="A14" s="62" t="s">
        <v>13</v>
      </c>
      <c r="B14" s="62">
        <v>2220</v>
      </c>
      <c r="C14" s="62">
        <v>650</v>
      </c>
    </row>
    <row r="15" spans="1:3">
      <c r="A15" s="62" t="s">
        <v>14</v>
      </c>
      <c r="B15" s="62">
        <v>8250</v>
      </c>
      <c r="C15" s="62">
        <v>2471</v>
      </c>
    </row>
    <row r="16" spans="1:3">
      <c r="A16" s="62" t="s">
        <v>15</v>
      </c>
      <c r="B16" s="62">
        <v>24000</v>
      </c>
      <c r="C16" s="62">
        <v>11155</v>
      </c>
    </row>
    <row r="17" spans="1:3">
      <c r="A17" s="62" t="s">
        <v>16</v>
      </c>
      <c r="B17" s="62">
        <v>830</v>
      </c>
      <c r="C17" s="62">
        <v>75</v>
      </c>
    </row>
    <row r="18" spans="1:3">
      <c r="A18" s="62"/>
      <c r="B18" s="62"/>
      <c r="C18" s="62"/>
    </row>
    <row r="19" spans="1:3" ht="14.45">
      <c r="A19" s="6"/>
      <c r="B19" s="6"/>
      <c r="C19" s="6"/>
    </row>
    <row r="20" spans="1:3" s="2" customFormat="1" ht="43.35">
      <c r="A20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workbookViewId="0">
      <selection activeCell="A21" sqref="A21:XFD21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43943</v>
      </c>
      <c r="B1" s="74"/>
      <c r="C1" s="74"/>
    </row>
    <row r="2" spans="1:3" s="2" customFormat="1" ht="30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49600</v>
      </c>
      <c r="C3" s="62">
        <v>15105</v>
      </c>
    </row>
    <row r="4" spans="1:3">
      <c r="A4" s="62" t="s">
        <v>4</v>
      </c>
      <c r="B4" s="62">
        <v>569</v>
      </c>
      <c r="C4" s="62">
        <v>38</v>
      </c>
    </row>
    <row r="5" spans="1:3">
      <c r="A5" s="62" t="s">
        <v>5</v>
      </c>
      <c r="B5" s="62">
        <v>24425</v>
      </c>
      <c r="C5" s="62">
        <v>2611</v>
      </c>
    </row>
    <row r="6" spans="1:3">
      <c r="A6" s="62" t="s">
        <v>6</v>
      </c>
      <c r="B6" s="62">
        <v>21980</v>
      </c>
      <c r="C6" s="62">
        <v>562</v>
      </c>
    </row>
    <row r="7" spans="1:3">
      <c r="A7" s="62" t="s">
        <v>7</v>
      </c>
      <c r="B7" s="62">
        <v>5585</v>
      </c>
      <c r="C7" s="62">
        <v>1268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10</v>
      </c>
      <c r="B10" s="62">
        <v>1067000</v>
      </c>
      <c r="C10" s="62">
        <v>86520</v>
      </c>
    </row>
    <row r="11" spans="1:3">
      <c r="A11" s="62" t="s">
        <v>11</v>
      </c>
      <c r="B11" s="62">
        <v>5745</v>
      </c>
      <c r="C11" s="62">
        <v>1768</v>
      </c>
    </row>
    <row r="12" spans="1:3">
      <c r="A12" s="62" t="s">
        <v>19</v>
      </c>
      <c r="B12" s="62">
        <v>2320</v>
      </c>
      <c r="C12" s="62">
        <v>0</v>
      </c>
    </row>
    <row r="13" spans="1:3">
      <c r="A13" s="62" t="s">
        <v>12</v>
      </c>
      <c r="B13" s="62">
        <v>1758</v>
      </c>
      <c r="C13" s="62">
        <v>143</v>
      </c>
    </row>
    <row r="14" spans="1:3">
      <c r="A14" s="62" t="s">
        <v>13</v>
      </c>
      <c r="B14" s="62">
        <v>2200</v>
      </c>
      <c r="C14" s="62">
        <v>0</v>
      </c>
    </row>
    <row r="15" spans="1:3">
      <c r="A15" s="62" t="s">
        <v>14</v>
      </c>
      <c r="B15" s="62">
        <v>13240</v>
      </c>
      <c r="C15" s="62">
        <v>2471</v>
      </c>
    </row>
    <row r="16" spans="1:3">
      <c r="A16" s="62" t="s">
        <v>15</v>
      </c>
      <c r="B16" s="62">
        <v>61400</v>
      </c>
      <c r="C16" s="62">
        <v>11155</v>
      </c>
    </row>
    <row r="17" spans="1:3">
      <c r="A17" s="62" t="s">
        <v>16</v>
      </c>
      <c r="B17" s="62">
        <v>617</v>
      </c>
      <c r="C17" s="62">
        <v>75</v>
      </c>
    </row>
    <row r="18" spans="1:3">
      <c r="A18" s="62" t="s">
        <v>20</v>
      </c>
      <c r="B18" s="62">
        <v>58</v>
      </c>
      <c r="C18" s="62"/>
    </row>
    <row r="19" spans="1:3">
      <c r="A19" s="6"/>
      <c r="B19" s="6"/>
      <c r="C19" s="6"/>
    </row>
    <row r="20" spans="1:3" s="2" customFormat="1" ht="45">
      <c r="A20" s="3" t="s">
        <v>17</v>
      </c>
    </row>
    <row r="21" spans="1:3" ht="14.45">
      <c r="A21" s="74"/>
      <c r="B21" s="3"/>
      <c r="C21" s="74"/>
    </row>
    <row r="22" spans="1:3">
      <c r="A22" s="74"/>
      <c r="B22" s="3"/>
      <c r="C22" s="74"/>
    </row>
    <row r="23" spans="1:3">
      <c r="A23" s="74"/>
      <c r="B23" s="3"/>
      <c r="C23" s="74"/>
    </row>
    <row r="24" spans="1:3">
      <c r="A24" s="74"/>
      <c r="B24" s="3"/>
      <c r="C24" s="74"/>
    </row>
    <row r="25" spans="1:3">
      <c r="A25" s="74"/>
      <c r="B25" s="3"/>
      <c r="C25" s="74"/>
    </row>
    <row r="26" spans="1:3">
      <c r="A26" s="74"/>
      <c r="B26" s="3"/>
      <c r="C26" s="74"/>
    </row>
    <row r="27" spans="1:3">
      <c r="A27" s="74"/>
      <c r="B27" s="3"/>
      <c r="C27" s="74"/>
    </row>
    <row r="28" spans="1:3">
      <c r="A28" s="74"/>
      <c r="B28" s="3"/>
      <c r="C28" s="74"/>
    </row>
    <row r="29" spans="1:3">
      <c r="A29" s="74"/>
      <c r="B29" s="3"/>
      <c r="C29" s="74"/>
    </row>
    <row r="30" spans="1:3">
      <c r="A30" s="74"/>
      <c r="B30" s="3"/>
      <c r="C30" s="74"/>
    </row>
    <row r="31" spans="1:3">
      <c r="A31" s="74"/>
      <c r="B31" s="3"/>
      <c r="C31" s="74"/>
    </row>
    <row r="32" spans="1:3">
      <c r="A32" s="74"/>
      <c r="B32" s="3"/>
      <c r="C32" s="74"/>
    </row>
    <row r="33" spans="2:2">
      <c r="B33" s="3"/>
    </row>
    <row r="34" spans="2:2">
      <c r="B34" s="3"/>
    </row>
    <row r="35" spans="2:2">
      <c r="B35" s="3"/>
    </row>
    <row r="36" spans="2:2">
      <c r="B36" s="3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9"/>
  <sheetViews>
    <sheetView workbookViewId="0">
      <selection activeCell="A20" sqref="A20:XFD20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43944</v>
      </c>
      <c r="B1" s="74"/>
      <c r="C1" s="74"/>
    </row>
    <row r="2" spans="1:3" s="2" customFormat="1" ht="30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36600</v>
      </c>
      <c r="C3" s="62">
        <v>15455</v>
      </c>
    </row>
    <row r="4" spans="1:3">
      <c r="A4" s="62" t="s">
        <v>4</v>
      </c>
      <c r="B4" s="62">
        <v>579</v>
      </c>
      <c r="C4" s="62">
        <v>48</v>
      </c>
    </row>
    <row r="5" spans="1:3">
      <c r="A5" s="62" t="s">
        <v>5</v>
      </c>
      <c r="B5" s="62">
        <v>22025</v>
      </c>
      <c r="C5" s="62">
        <v>2961</v>
      </c>
    </row>
    <row r="6" spans="1:3">
      <c r="A6" s="62" t="s">
        <v>6</v>
      </c>
      <c r="B6" s="62">
        <v>26510</v>
      </c>
      <c r="C6" s="62">
        <v>572</v>
      </c>
    </row>
    <row r="7" spans="1:3">
      <c r="A7" s="62" t="s">
        <v>7</v>
      </c>
      <c r="B7" s="62">
        <v>6120</v>
      </c>
      <c r="C7" s="62">
        <v>1300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10</v>
      </c>
      <c r="B10" s="62">
        <v>1063800</v>
      </c>
      <c r="C10" s="62">
        <v>87570</v>
      </c>
    </row>
    <row r="11" spans="1:3">
      <c r="A11" s="62" t="s">
        <v>11</v>
      </c>
      <c r="B11" s="62">
        <v>3483</v>
      </c>
      <c r="C11" s="62">
        <v>1918</v>
      </c>
    </row>
    <row r="12" spans="1:3">
      <c r="A12" s="62" t="s">
        <v>19</v>
      </c>
      <c r="B12" s="62">
        <v>2920</v>
      </c>
      <c r="C12" s="62">
        <v>0</v>
      </c>
    </row>
    <row r="13" spans="1:3">
      <c r="A13" s="62" t="s">
        <v>12</v>
      </c>
      <c r="B13" s="62">
        <v>1673</v>
      </c>
      <c r="C13" s="62">
        <v>167</v>
      </c>
    </row>
    <row r="14" spans="1:3">
      <c r="A14" s="62" t="s">
        <v>13</v>
      </c>
      <c r="B14" s="62">
        <v>2200</v>
      </c>
      <c r="C14" s="62">
        <v>0</v>
      </c>
    </row>
    <row r="15" spans="1:3">
      <c r="A15" s="62" t="s">
        <v>14</v>
      </c>
      <c r="B15" s="62">
        <v>13000</v>
      </c>
      <c r="C15" s="62">
        <v>2649</v>
      </c>
    </row>
    <row r="16" spans="1:3">
      <c r="A16" s="62" t="s">
        <v>15</v>
      </c>
      <c r="B16" s="62">
        <v>61960</v>
      </c>
      <c r="C16" s="62">
        <v>11455</v>
      </c>
    </row>
    <row r="17" spans="1:3">
      <c r="A17" s="62" t="s">
        <v>16</v>
      </c>
      <c r="B17" s="62">
        <v>589</v>
      </c>
      <c r="C17" s="62">
        <v>145</v>
      </c>
    </row>
    <row r="18" spans="1:3">
      <c r="A18" s="62" t="s">
        <v>20</v>
      </c>
      <c r="B18" s="62">
        <v>0</v>
      </c>
      <c r="C18" s="62">
        <v>58</v>
      </c>
    </row>
    <row r="19" spans="1:3" s="2" customFormat="1" ht="43.35">
      <c r="A19" s="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9"/>
  <sheetViews>
    <sheetView zoomScaleNormal="100" workbookViewId="0">
      <selection activeCell="A20" sqref="A20:XFD27"/>
    </sheetView>
  </sheetViews>
  <sheetFormatPr defaultColWidth="9.140625" defaultRowHeight="15"/>
  <cols>
    <col min="1" max="1" width="31.42578125" style="1" bestFit="1" customWidth="1"/>
    <col min="2" max="3" width="19.5703125" style="1" bestFit="1" customWidth="1"/>
    <col min="4" max="16384" width="9.140625" style="1"/>
  </cols>
  <sheetData>
    <row r="1" spans="1:3">
      <c r="A1" s="4">
        <v>43945</v>
      </c>
      <c r="B1" s="74"/>
      <c r="C1" s="74"/>
    </row>
    <row r="2" spans="1:3" s="2" customFormat="1" ht="30">
      <c r="A2" s="5" t="s">
        <v>0</v>
      </c>
      <c r="B2" s="5" t="s">
        <v>1</v>
      </c>
      <c r="C2" s="5" t="s">
        <v>2</v>
      </c>
    </row>
    <row r="3" spans="1:3">
      <c r="A3" s="62" t="s">
        <v>3</v>
      </c>
      <c r="B3" s="62">
        <v>30000</v>
      </c>
      <c r="C3" s="62">
        <v>15455</v>
      </c>
    </row>
    <row r="4" spans="1:3">
      <c r="A4" s="62" t="s">
        <v>4</v>
      </c>
      <c r="B4" s="62">
        <v>544</v>
      </c>
      <c r="C4" s="62">
        <v>48</v>
      </c>
    </row>
    <row r="5" spans="1:3">
      <c r="A5" s="62" t="s">
        <v>5</v>
      </c>
      <c r="B5" s="62">
        <v>19900</v>
      </c>
      <c r="C5" s="62">
        <v>2961</v>
      </c>
    </row>
    <row r="6" spans="1:3">
      <c r="A6" s="62" t="s">
        <v>6</v>
      </c>
      <c r="B6" s="62">
        <v>22439</v>
      </c>
      <c r="C6" s="62">
        <v>572</v>
      </c>
    </row>
    <row r="7" spans="1:3">
      <c r="A7" s="62" t="s">
        <v>7</v>
      </c>
      <c r="B7" s="62">
        <v>5724</v>
      </c>
      <c r="C7" s="62">
        <v>1300</v>
      </c>
    </row>
    <row r="8" spans="1:3">
      <c r="A8" s="62" t="s">
        <v>8</v>
      </c>
      <c r="B8" s="62">
        <v>0</v>
      </c>
      <c r="C8" s="62">
        <v>0</v>
      </c>
    </row>
    <row r="9" spans="1:3">
      <c r="A9" s="62" t="s">
        <v>9</v>
      </c>
      <c r="B9" s="62">
        <v>0</v>
      </c>
      <c r="C9" s="62">
        <v>0</v>
      </c>
    </row>
    <row r="10" spans="1:3">
      <c r="A10" s="62" t="s">
        <v>10</v>
      </c>
      <c r="B10" s="62">
        <v>1098000</v>
      </c>
      <c r="C10" s="62">
        <v>87570</v>
      </c>
    </row>
    <row r="11" spans="1:3">
      <c r="A11" s="62" t="s">
        <v>11</v>
      </c>
      <c r="B11" s="62">
        <v>10284</v>
      </c>
      <c r="C11" s="62">
        <v>1918</v>
      </c>
    </row>
    <row r="12" spans="1:3">
      <c r="A12" s="62" t="s">
        <v>19</v>
      </c>
      <c r="B12" s="62">
        <v>1426</v>
      </c>
      <c r="C12" s="62">
        <v>2381</v>
      </c>
    </row>
    <row r="13" spans="1:3">
      <c r="A13" s="62" t="s">
        <v>12</v>
      </c>
      <c r="B13" s="62">
        <v>1646</v>
      </c>
      <c r="C13" s="62">
        <v>167</v>
      </c>
    </row>
    <row r="14" spans="1:3">
      <c r="A14" s="62" t="s">
        <v>13</v>
      </c>
      <c r="B14" s="62">
        <v>2200</v>
      </c>
      <c r="C14" s="62">
        <v>0</v>
      </c>
    </row>
    <row r="15" spans="1:3">
      <c r="A15" s="62" t="s">
        <v>14</v>
      </c>
      <c r="B15" s="62">
        <v>11218</v>
      </c>
      <c r="C15" s="62">
        <v>2649</v>
      </c>
    </row>
    <row r="16" spans="1:3">
      <c r="A16" s="62" t="s">
        <v>15</v>
      </c>
      <c r="B16" s="62">
        <v>84200</v>
      </c>
      <c r="C16" s="62">
        <v>11455</v>
      </c>
    </row>
    <row r="17" spans="1:3">
      <c r="A17" s="62" t="s">
        <v>16</v>
      </c>
      <c r="B17" s="62">
        <v>308</v>
      </c>
      <c r="C17" s="62">
        <v>145</v>
      </c>
    </row>
    <row r="18" spans="1:3">
      <c r="A18" s="62" t="s">
        <v>20</v>
      </c>
      <c r="B18" s="62">
        <v>0</v>
      </c>
      <c r="C18" s="62">
        <v>58</v>
      </c>
    </row>
    <row r="19" spans="1:3" s="2" customFormat="1" ht="45">
      <c r="A19" s="3" t="s">
        <v>17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2020-06-16T09:05:07Z</dcterms:created>
  <dcterms:modified xsi:type="dcterms:W3CDTF">2024-02-06T14:02:28Z</dcterms:modified>
  <cp:category/>
  <cp:contentStatus/>
</cp:coreProperties>
</file>