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xr:revisionPtr revIDLastSave="0" documentId="8_{4B703DDD-76DA-4558-B350-C817969DF2DE}" xr6:coauthVersionLast="47" xr6:coauthVersionMax="47" xr10:uidLastSave="{00000000-0000-0000-0000-000000000000}"/>
  <bookViews>
    <workbookView xWindow="75" yWindow="75" windowWidth="16320" windowHeight="555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3" i="1"/>
  <c r="N24" i="1"/>
  <c r="N25" i="1"/>
  <c r="N26" i="1"/>
  <c r="N27" i="1"/>
  <c r="N28" i="1"/>
  <c r="N29" i="1"/>
  <c r="N30" i="1"/>
  <c r="N31" i="1"/>
  <c r="N32" i="1"/>
  <c r="N34" i="1"/>
  <c r="N35" i="1"/>
  <c r="N36" i="1"/>
  <c r="N37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C75" i="1"/>
  <c r="D75" i="1"/>
  <c r="E75" i="1"/>
  <c r="F75" i="1"/>
  <c r="H75" i="1"/>
  <c r="I75" i="1"/>
  <c r="J75" i="1"/>
  <c r="K75" i="1"/>
  <c r="L75" i="1"/>
  <c r="M75" i="1"/>
  <c r="G3" i="1"/>
  <c r="G22" i="1"/>
  <c r="N22" i="1" s="1"/>
  <c r="G33" i="1"/>
  <c r="N33" i="1" s="1"/>
  <c r="G38" i="1"/>
  <c r="N38" i="1" s="1"/>
  <c r="B56" i="1"/>
  <c r="N56" i="1" s="1"/>
  <c r="B75" i="1" l="1"/>
  <c r="G75" i="1"/>
  <c r="N3" i="1"/>
  <c r="N75" i="1" s="1"/>
</calcChain>
</file>

<file path=xl/sharedStrings.xml><?xml version="1.0" encoding="utf-8"?>
<sst xmlns="http://schemas.openxmlformats.org/spreadsheetml/2006/main" count="88" uniqueCount="88">
  <si>
    <t>Supplier name</t>
  </si>
  <si>
    <t>Admin &amp; Clerical</t>
  </si>
  <si>
    <t>Ancilliary</t>
  </si>
  <si>
    <t>Consultant</t>
  </si>
  <si>
    <t>Maintenance Staff</t>
  </si>
  <si>
    <t>Nursing Assistant</t>
  </si>
  <si>
    <t>Other Prof &amp; Tech</t>
  </si>
  <si>
    <t>Pharmacy</t>
  </si>
  <si>
    <t>Qualified Nurse</t>
  </si>
  <si>
    <t>Radiographer</t>
  </si>
  <si>
    <t>Senior Manager</t>
  </si>
  <si>
    <t>Career Grade Doctor</t>
  </si>
  <si>
    <t>Trainee Grade Doctor</t>
  </si>
  <si>
    <t>Total</t>
  </si>
  <si>
    <t>ACCIDENT &amp; EMERGENCY AGENCY</t>
  </si>
  <si>
    <t>ADECCO UK LTD</t>
  </si>
  <si>
    <t>ASSURED PERFUSION &amp; MEDICAL SERVICES LTD</t>
  </si>
  <si>
    <t>ATHONA</t>
  </si>
  <si>
    <t>BLACKSTONE RECRUITMENT</t>
  </si>
  <si>
    <t>BLUESTONES MEDICAL RECRUITMENT LTD</t>
  </si>
  <si>
    <t>CARE PROVIDERS HEALTHCARE</t>
  </si>
  <si>
    <t>CASTLEFIELD RECRUITMENT LTD</t>
  </si>
  <si>
    <t>CHARTERHOUSE MEDICAL</t>
  </si>
  <si>
    <t>COUNTESS OF CHESTER HOSP NHSFT</t>
  </si>
  <si>
    <t>CPL LOCUMS</t>
  </si>
  <si>
    <t>DAYWEBSTER</t>
  </si>
  <si>
    <t>DIRECT MEDICS</t>
  </si>
  <si>
    <t>DRC LOCUMS LTD</t>
  </si>
  <si>
    <t>ED STAFFING</t>
  </si>
  <si>
    <t>EMPIRE LOCUMS</t>
  </si>
  <si>
    <t>EVERGOOD ASSOCIATES</t>
  </si>
  <si>
    <t>EVOLUTION RECRUITMENT SOLUTIONS LTD</t>
  </si>
  <si>
    <t>FRESH MEDICAL</t>
  </si>
  <si>
    <t>GLOBAL MEDICS LTD</t>
  </si>
  <si>
    <t>GLOBE LOCUMS</t>
  </si>
  <si>
    <t>GSA TECHSOURCE LTD</t>
  </si>
  <si>
    <t>HAYS RECRUITMENT</t>
  </si>
  <si>
    <t>HCL DOCTORS</t>
  </si>
  <si>
    <t>HEALTHMEDIX</t>
  </si>
  <si>
    <t>HOLT DOCTORS</t>
  </si>
  <si>
    <t>ID MEDICAL GROUP LIMITED</t>
  </si>
  <si>
    <t>INTERACT MEDICAL STAFFING</t>
  </si>
  <si>
    <t>INTERSOURCE MEDICAL SERVICES LTD</t>
  </si>
  <si>
    <t>IT WORKS HEALTH LTD</t>
  </si>
  <si>
    <t>KINGDOM MEDICAL</t>
  </si>
  <si>
    <t>LABMED</t>
  </si>
  <si>
    <t>LAK LOCUMS</t>
  </si>
  <si>
    <t>LOCUM PEOPLE</t>
  </si>
  <si>
    <t>LOCUM VISION</t>
  </si>
  <si>
    <t>MACLEAN CONSULTANCY LTD</t>
  </si>
  <si>
    <t>MAXXIMA LTD</t>
  </si>
  <si>
    <t>MEDACS HEALTHCARE SERVICES PLC</t>
  </si>
  <si>
    <t>MEDECHO</t>
  </si>
  <si>
    <t>MEDICSPRO</t>
  </si>
  <si>
    <t>MEDILINK CONSULTING</t>
  </si>
  <si>
    <t>MEDSOL HEALTHCARE</t>
  </si>
  <si>
    <t>MERCO RECRUITMENT LTD</t>
  </si>
  <si>
    <t>MERIDIAN BUSINESS SUPPORT</t>
  </si>
  <si>
    <t>MIDLANDS PARTNERSHIP NHS FT</t>
  </si>
  <si>
    <t>MSL HEALTHCARE</t>
  </si>
  <si>
    <t>NATIONAL LOCUMS</t>
  </si>
  <si>
    <t>NC HEALTHCARE</t>
  </si>
  <si>
    <t>NEXTSTEP NURSING</t>
  </si>
  <si>
    <t>NISI</t>
  </si>
  <si>
    <t>NV HEALTHCARE</t>
  </si>
  <si>
    <t>OMC LOCUMS</t>
  </si>
  <si>
    <t>ORWIN ALGEO</t>
  </si>
  <si>
    <t>PATHOLOGY GROUP</t>
  </si>
  <si>
    <t>PERTEMPS GROUP OF COMPANIES</t>
  </si>
  <si>
    <t>PROMEDICAL</t>
  </si>
  <si>
    <t>PROMETHEUS SAFE AND SECURE LTD</t>
  </si>
  <si>
    <t>PROVIDE MEDICAL</t>
  </si>
  <si>
    <t>QUALITY LOCUMS</t>
  </si>
  <si>
    <t>RM MEDICS</t>
  </si>
  <si>
    <t>SCC</t>
  </si>
  <si>
    <t>SELLICK PARTNERSHIP (MIDLANDS) LTD</t>
  </si>
  <si>
    <t>SEVERN ANGELS HEALTHCARE LTD</t>
  </si>
  <si>
    <t>SURGI-CALL</t>
  </si>
  <si>
    <t>TOTAL ASSIST</t>
  </si>
  <si>
    <t>TRUST NURSE SERVICES LIMITED</t>
  </si>
  <si>
    <t>TXM HEALTHCARE LTD</t>
  </si>
  <si>
    <t>URGENT STAFFING GROUP</t>
  </si>
  <si>
    <t>VIVID HEALTHCARE SEARCH LTD</t>
  </si>
  <si>
    <t>WESTLAND SERVICES (GS) LIMITED</t>
  </si>
  <si>
    <t>WOODROW MERCER HEALTHCARE LTD</t>
  </si>
  <si>
    <t>YOUR LOCUMS</t>
  </si>
  <si>
    <t>YOUR WORLD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</si>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</sst>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" fontId="2" fillId="0" borderId="0" xfId="0" applyNumberFormat="1" applyFont="1"/>
    <xf numFmtId="0" fontId="1" fillId="0" borderId="0" xfId="0" applyFont="1"/>
    <xf numFmtId="4" fontId="0" fillId="0" borderId="0" xfId="0" applyNumberFormat="1"/>
    <xf numFmtId="4" fontId="1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5"/>
  <sheetViews>
    <sheetView tabSelected="1" zoomScaleNormal="100" workbookViewId="0">
      <selection activeCell="A61" sqref="A61:XFD61"/>
    </sheetView>
  </sheetViews>
  <sheetFormatPr defaultRowHeight="12.75"/>
  <cols>
    <col min="1" max="1" width="43.85546875" bestFit="1" customWidth="1"/>
    <col min="2" max="13" width="11.28515625" customWidth="1"/>
    <col min="14" max="14" width="24.140625" customWidth="1"/>
  </cols>
  <sheetData>
    <row r="1" spans="1:14" ht="38.25">
      <c r="A1" s="2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</row>
    <row r="2" spans="1:14">
      <c r="A2" t="s">
        <v>14</v>
      </c>
      <c r="B2" s="3"/>
      <c r="C2" s="3"/>
      <c r="D2" s="3">
        <v>714233.54000000015</v>
      </c>
      <c r="E2" s="3"/>
      <c r="F2" s="3"/>
      <c r="G2" s="3"/>
      <c r="H2" s="3"/>
      <c r="I2" s="3"/>
      <c r="J2" s="3"/>
      <c r="K2" s="3"/>
      <c r="L2" s="3"/>
      <c r="M2" s="3">
        <v>85062.489999999991</v>
      </c>
      <c r="N2" s="1">
        <f t="shared" ref="N2:N61" si="0">SUM(B2:M2)</f>
        <v>799296.03000000014</v>
      </c>
    </row>
    <row r="3" spans="1:14">
      <c r="A3" t="s">
        <v>15</v>
      </c>
      <c r="B3" s="3">
        <v>148930.9600000002</v>
      </c>
      <c r="C3" s="3">
        <v>82939.040000000125</v>
      </c>
      <c r="D3" s="3"/>
      <c r="E3" s="3"/>
      <c r="F3" s="3"/>
      <c r="G3" s="3">
        <f>2147.01+24459.91</f>
        <v>26606.92</v>
      </c>
      <c r="H3" s="3">
        <v>2020.0199999999995</v>
      </c>
      <c r="I3" s="3"/>
      <c r="J3" s="3"/>
      <c r="K3" s="3"/>
      <c r="L3" s="3"/>
      <c r="M3" s="3"/>
      <c r="N3" s="1">
        <f t="shared" si="0"/>
        <v>260496.94000000032</v>
      </c>
    </row>
    <row r="4" spans="1:14">
      <c r="A4" t="s">
        <v>16</v>
      </c>
      <c r="B4" s="3"/>
      <c r="C4" s="3"/>
      <c r="D4" s="3"/>
      <c r="E4" s="3"/>
      <c r="F4" s="3"/>
      <c r="G4" s="3">
        <v>68950</v>
      </c>
      <c r="H4" s="3"/>
      <c r="I4" s="3"/>
      <c r="J4" s="3"/>
      <c r="K4" s="3"/>
      <c r="L4" s="3"/>
      <c r="M4" s="3"/>
      <c r="N4" s="1">
        <f t="shared" si="0"/>
        <v>68950</v>
      </c>
    </row>
    <row r="5" spans="1:14">
      <c r="A5" s="2" t="s">
        <v>17</v>
      </c>
      <c r="B5" s="3"/>
      <c r="C5" s="3"/>
      <c r="D5" s="3">
        <v>458785.17999999993</v>
      </c>
      <c r="E5" s="3"/>
      <c r="F5" s="3"/>
      <c r="G5" s="3"/>
      <c r="H5" s="3"/>
      <c r="I5" s="3"/>
      <c r="J5" s="3"/>
      <c r="K5" s="3"/>
      <c r="L5" s="3"/>
      <c r="M5" s="3">
        <v>208949.58000000002</v>
      </c>
      <c r="N5" s="1">
        <f t="shared" si="0"/>
        <v>667734.76</v>
      </c>
    </row>
    <row r="6" spans="1:14">
      <c r="A6" t="s">
        <v>18</v>
      </c>
      <c r="B6" s="3"/>
      <c r="C6" s="3"/>
      <c r="D6" s="3"/>
      <c r="E6" s="3"/>
      <c r="F6" s="3"/>
      <c r="G6" s="3">
        <v>10195.900000000001</v>
      </c>
      <c r="H6" s="3"/>
      <c r="I6" s="3"/>
      <c r="J6" s="3"/>
      <c r="K6" s="3"/>
      <c r="L6" s="3"/>
      <c r="M6" s="3"/>
      <c r="N6" s="1">
        <f t="shared" si="0"/>
        <v>10195.900000000001</v>
      </c>
    </row>
    <row r="7" spans="1:14">
      <c r="A7" t="s">
        <v>19</v>
      </c>
      <c r="B7" s="3"/>
      <c r="C7" s="3"/>
      <c r="D7" s="3"/>
      <c r="E7" s="3"/>
      <c r="F7" s="3"/>
      <c r="G7" s="3"/>
      <c r="H7" s="3"/>
      <c r="I7" s="3">
        <v>6977.93</v>
      </c>
      <c r="J7" s="3"/>
      <c r="K7" s="3"/>
      <c r="L7" s="3"/>
      <c r="M7" s="3"/>
      <c r="N7" s="1">
        <f t="shared" si="0"/>
        <v>6977.93</v>
      </c>
    </row>
    <row r="8" spans="1:14">
      <c r="A8" t="s">
        <v>20</v>
      </c>
      <c r="B8" s="3"/>
      <c r="C8" s="3"/>
      <c r="D8" s="3"/>
      <c r="E8" s="3"/>
      <c r="F8" s="3"/>
      <c r="G8" s="3"/>
      <c r="H8" s="3"/>
      <c r="I8" s="3">
        <v>-2275.38</v>
      </c>
      <c r="J8" s="3"/>
      <c r="K8" s="3"/>
      <c r="L8" s="3"/>
      <c r="M8" s="3"/>
      <c r="N8" s="1">
        <f t="shared" si="0"/>
        <v>-2275.38</v>
      </c>
    </row>
    <row r="9" spans="1:14">
      <c r="A9" t="s">
        <v>21</v>
      </c>
      <c r="B9" s="3">
        <v>57459.920000000013</v>
      </c>
      <c r="C9" s="3"/>
      <c r="D9" s="3">
        <v>1106.8399999999999</v>
      </c>
      <c r="E9" s="3"/>
      <c r="F9" s="3"/>
      <c r="G9" s="3"/>
      <c r="H9" s="3"/>
      <c r="I9" s="3"/>
      <c r="J9" s="3"/>
      <c r="K9" s="3"/>
      <c r="L9" s="3"/>
      <c r="M9" s="3"/>
      <c r="N9" s="1">
        <f t="shared" si="0"/>
        <v>58566.760000000009</v>
      </c>
    </row>
    <row r="10" spans="1:14">
      <c r="A10" t="s">
        <v>22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>
        <v>3430.15</v>
      </c>
      <c r="N10" s="1">
        <f t="shared" si="0"/>
        <v>3430.15</v>
      </c>
    </row>
    <row r="11" spans="1:14">
      <c r="A11" t="s">
        <v>23</v>
      </c>
      <c r="B11" s="3">
        <v>241969.25999999998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1">
        <f t="shared" si="0"/>
        <v>241969.25999999998</v>
      </c>
    </row>
    <row r="12" spans="1:14">
      <c r="A12" t="s">
        <v>24</v>
      </c>
      <c r="B12" s="3"/>
      <c r="C12" s="3"/>
      <c r="D12" s="3">
        <v>116113.97</v>
      </c>
      <c r="E12" s="3"/>
      <c r="F12" s="3"/>
      <c r="G12" s="3"/>
      <c r="H12" s="3"/>
      <c r="I12" s="3"/>
      <c r="J12" s="3"/>
      <c r="K12" s="3"/>
      <c r="L12" s="3"/>
      <c r="M12" s="3"/>
      <c r="N12" s="1">
        <f t="shared" si="0"/>
        <v>116113.97</v>
      </c>
    </row>
    <row r="13" spans="1:14">
      <c r="A13" t="s">
        <v>25</v>
      </c>
      <c r="B13" s="3"/>
      <c r="C13" s="3"/>
      <c r="D13" s="3"/>
      <c r="E13" s="3"/>
      <c r="F13" s="3">
        <v>1043.74</v>
      </c>
      <c r="G13" s="3">
        <v>64128.299999999996</v>
      </c>
      <c r="H13" s="3"/>
      <c r="I13" s="3">
        <v>1498501.3600000008</v>
      </c>
      <c r="J13" s="3"/>
      <c r="K13" s="3"/>
      <c r="L13" s="3"/>
      <c r="M13" s="3"/>
      <c r="N13" s="1">
        <f t="shared" si="0"/>
        <v>1563673.4000000008</v>
      </c>
    </row>
    <row r="14" spans="1:14">
      <c r="A14" t="s">
        <v>26</v>
      </c>
      <c r="B14" s="3"/>
      <c r="C14" s="3"/>
      <c r="D14" s="3">
        <v>22911.85</v>
      </c>
      <c r="E14" s="3"/>
      <c r="F14" s="3"/>
      <c r="G14" s="3"/>
      <c r="H14" s="3"/>
      <c r="I14" s="3"/>
      <c r="J14" s="3"/>
      <c r="K14" s="3"/>
      <c r="L14" s="3"/>
      <c r="M14" s="3">
        <v>68333.170000000013</v>
      </c>
      <c r="N14" s="1">
        <f t="shared" si="0"/>
        <v>91245.020000000019</v>
      </c>
    </row>
    <row r="15" spans="1:14">
      <c r="A15" t="s">
        <v>27</v>
      </c>
      <c r="B15" s="3"/>
      <c r="C15" s="3"/>
      <c r="D15" s="3">
        <v>76210.539999999994</v>
      </c>
      <c r="E15" s="3"/>
      <c r="F15" s="3"/>
      <c r="G15" s="3"/>
      <c r="H15" s="3"/>
      <c r="I15" s="3">
        <v>262722.5300000002</v>
      </c>
      <c r="J15" s="3"/>
      <c r="K15" s="3"/>
      <c r="L15" s="3">
        <v>123932.94</v>
      </c>
      <c r="M15" s="3">
        <v>82993.84</v>
      </c>
      <c r="N15" s="1">
        <f t="shared" si="0"/>
        <v>545859.85000000021</v>
      </c>
    </row>
    <row r="16" spans="1:14">
      <c r="A16" t="s">
        <v>28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>
        <v>263750.57999999996</v>
      </c>
      <c r="N16" s="1">
        <f t="shared" si="0"/>
        <v>263750.57999999996</v>
      </c>
    </row>
    <row r="17" spans="1:14">
      <c r="A17" t="s">
        <v>29</v>
      </c>
      <c r="B17" s="3"/>
      <c r="C17" s="3"/>
      <c r="D17" s="3">
        <v>286322.73000000004</v>
      </c>
      <c r="E17" s="3"/>
      <c r="F17" s="3"/>
      <c r="G17" s="3"/>
      <c r="H17" s="3"/>
      <c r="I17" s="3"/>
      <c r="J17" s="3"/>
      <c r="K17" s="3"/>
      <c r="L17" s="3"/>
      <c r="M17" s="3"/>
      <c r="N17" s="1">
        <f t="shared" si="0"/>
        <v>286322.73000000004</v>
      </c>
    </row>
    <row r="18" spans="1:14">
      <c r="A18" t="s">
        <v>30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>
        <v>61808.630000000019</v>
      </c>
      <c r="N18" s="1">
        <f t="shared" si="0"/>
        <v>61808.630000000019</v>
      </c>
    </row>
    <row r="19" spans="1:14">
      <c r="A19" s="2" t="s">
        <v>31</v>
      </c>
      <c r="B19" s="3">
        <v>34639.620000000003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1">
        <f t="shared" si="0"/>
        <v>34639.620000000003</v>
      </c>
    </row>
    <row r="20" spans="1:14">
      <c r="A20" t="s">
        <v>32</v>
      </c>
      <c r="B20" s="3"/>
      <c r="C20" s="3"/>
      <c r="D20" s="3">
        <v>175777.64000000007</v>
      </c>
      <c r="E20" s="3"/>
      <c r="F20" s="3"/>
      <c r="G20" s="3"/>
      <c r="H20" s="3"/>
      <c r="I20" s="3"/>
      <c r="J20" s="3"/>
      <c r="K20" s="3"/>
      <c r="L20" s="3"/>
      <c r="M20" s="3">
        <v>133055.06999999998</v>
      </c>
      <c r="N20" s="1">
        <f t="shared" si="0"/>
        <v>308832.71000000008</v>
      </c>
    </row>
    <row r="21" spans="1:14">
      <c r="A21" t="s">
        <v>33</v>
      </c>
      <c r="B21" s="3"/>
      <c r="C21" s="3"/>
      <c r="D21" s="3">
        <v>333977.71999999997</v>
      </c>
      <c r="E21" s="3"/>
      <c r="F21" s="3"/>
      <c r="G21" s="3"/>
      <c r="H21" s="3"/>
      <c r="I21" s="3"/>
      <c r="J21" s="3"/>
      <c r="K21" s="3"/>
      <c r="L21" s="3"/>
      <c r="M21" s="3">
        <v>101258.44999999998</v>
      </c>
      <c r="N21" s="1">
        <f t="shared" si="0"/>
        <v>435236.16999999993</v>
      </c>
    </row>
    <row r="22" spans="1:14">
      <c r="A22" t="s">
        <v>34</v>
      </c>
      <c r="B22" s="3"/>
      <c r="C22" s="3"/>
      <c r="D22" s="3"/>
      <c r="E22" s="3"/>
      <c r="F22" s="3"/>
      <c r="G22" s="3">
        <f>134901+2335.1</f>
        <v>137236.1</v>
      </c>
      <c r="H22" s="3"/>
      <c r="I22" s="3"/>
      <c r="J22" s="3">
        <v>146084.51999999993</v>
      </c>
      <c r="K22" s="3"/>
      <c r="L22" s="3">
        <v>5969.24</v>
      </c>
      <c r="M22" s="3"/>
      <c r="N22" s="1">
        <f t="shared" si="0"/>
        <v>289289.85999999993</v>
      </c>
    </row>
    <row r="23" spans="1:14">
      <c r="A23" t="s">
        <v>35</v>
      </c>
      <c r="B23" s="3">
        <v>9328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1">
        <f t="shared" si="0"/>
        <v>9328</v>
      </c>
    </row>
    <row r="24" spans="1:14">
      <c r="A24" t="s">
        <v>36</v>
      </c>
      <c r="B24" s="3">
        <v>33472.14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1">
        <f t="shared" si="0"/>
        <v>33472.14</v>
      </c>
    </row>
    <row r="25" spans="1:14">
      <c r="A25" t="s">
        <v>37</v>
      </c>
      <c r="B25" s="3"/>
      <c r="C25" s="3"/>
      <c r="D25" s="3">
        <v>36110.550000000003</v>
      </c>
      <c r="E25" s="3"/>
      <c r="F25" s="3"/>
      <c r="G25" s="3"/>
      <c r="H25" s="3"/>
      <c r="I25" s="3"/>
      <c r="J25" s="3"/>
      <c r="K25" s="3"/>
      <c r="L25" s="3"/>
      <c r="M25" s="3">
        <v>162348.17000000001</v>
      </c>
      <c r="N25" s="1">
        <f t="shared" si="0"/>
        <v>198458.72000000003</v>
      </c>
    </row>
    <row r="26" spans="1:14">
      <c r="A26" t="s">
        <v>38</v>
      </c>
      <c r="B26" s="3"/>
      <c r="C26" s="3"/>
      <c r="D26" s="3">
        <v>5722.47</v>
      </c>
      <c r="E26" s="3"/>
      <c r="F26" s="3"/>
      <c r="G26" s="3"/>
      <c r="H26" s="3"/>
      <c r="I26" s="3"/>
      <c r="J26" s="3"/>
      <c r="K26" s="3"/>
      <c r="L26" s="3"/>
      <c r="M26" s="3"/>
      <c r="N26" s="1">
        <f t="shared" si="0"/>
        <v>5722.47</v>
      </c>
    </row>
    <row r="27" spans="1:14">
      <c r="A27" t="s">
        <v>39</v>
      </c>
      <c r="B27" s="3"/>
      <c r="C27" s="3"/>
      <c r="D27" s="3">
        <v>108864.54</v>
      </c>
      <c r="E27" s="3"/>
      <c r="F27" s="3"/>
      <c r="G27" s="3"/>
      <c r="H27" s="3"/>
      <c r="I27" s="3"/>
      <c r="J27" s="3"/>
      <c r="K27" s="3"/>
      <c r="L27" s="3"/>
      <c r="M27" s="3">
        <v>1494792.3900000008</v>
      </c>
      <c r="N27" s="1">
        <f t="shared" si="0"/>
        <v>1603656.9300000009</v>
      </c>
    </row>
    <row r="28" spans="1:14">
      <c r="A28" t="s">
        <v>40</v>
      </c>
      <c r="B28" s="3"/>
      <c r="C28" s="3"/>
      <c r="D28" s="3">
        <v>767039.39</v>
      </c>
      <c r="E28" s="3"/>
      <c r="F28" s="3"/>
      <c r="G28" s="3">
        <v>1092</v>
      </c>
      <c r="H28" s="3"/>
      <c r="I28" s="3">
        <v>275243.75</v>
      </c>
      <c r="J28" s="3"/>
      <c r="K28" s="3"/>
      <c r="L28" s="3"/>
      <c r="M28" s="3">
        <v>1000648.79</v>
      </c>
      <c r="N28" s="1">
        <f t="shared" si="0"/>
        <v>2044023.9300000002</v>
      </c>
    </row>
    <row r="29" spans="1:14">
      <c r="A29" t="s">
        <v>41</v>
      </c>
      <c r="B29" s="3"/>
      <c r="C29" s="3"/>
      <c r="D29" s="3">
        <v>305765.80000000016</v>
      </c>
      <c r="E29" s="3"/>
      <c r="F29" s="3"/>
      <c r="G29" s="3"/>
      <c r="H29" s="3"/>
      <c r="I29" s="3"/>
      <c r="J29" s="3"/>
      <c r="K29" s="3"/>
      <c r="L29" s="3"/>
      <c r="M29" s="3">
        <v>117449.33</v>
      </c>
      <c r="N29" s="1">
        <f t="shared" si="0"/>
        <v>423215.13000000018</v>
      </c>
    </row>
    <row r="30" spans="1:14">
      <c r="A30" t="s">
        <v>42</v>
      </c>
      <c r="B30" s="3"/>
      <c r="C30" s="3"/>
      <c r="D30" s="3">
        <v>59000</v>
      </c>
      <c r="E30" s="3"/>
      <c r="F30" s="3"/>
      <c r="G30" s="3"/>
      <c r="H30" s="3"/>
      <c r="I30" s="3"/>
      <c r="J30" s="3"/>
      <c r="K30" s="3"/>
      <c r="L30" s="3"/>
      <c r="M30" s="3"/>
      <c r="N30" s="1">
        <f t="shared" si="0"/>
        <v>59000</v>
      </c>
    </row>
    <row r="31" spans="1:14">
      <c r="A31" t="s">
        <v>43</v>
      </c>
      <c r="B31" s="3">
        <v>14080.17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1">
        <f t="shared" si="0"/>
        <v>14080.17</v>
      </c>
    </row>
    <row r="32" spans="1:14">
      <c r="A32" t="s">
        <v>44</v>
      </c>
      <c r="B32" s="3"/>
      <c r="C32" s="3"/>
      <c r="D32" s="3"/>
      <c r="E32" s="3"/>
      <c r="F32" s="3"/>
      <c r="G32" s="3"/>
      <c r="H32" s="3"/>
      <c r="I32" s="3">
        <v>28126.190000000006</v>
      </c>
      <c r="J32" s="3"/>
      <c r="K32" s="3"/>
      <c r="L32" s="3"/>
      <c r="M32" s="3"/>
      <c r="N32" s="1">
        <f t="shared" si="0"/>
        <v>28126.190000000006</v>
      </c>
    </row>
    <row r="33" spans="1:14">
      <c r="A33" t="s">
        <v>45</v>
      </c>
      <c r="B33" s="3"/>
      <c r="C33" s="3"/>
      <c r="D33" s="3"/>
      <c r="E33" s="3"/>
      <c r="F33" s="3"/>
      <c r="G33" s="3">
        <f>622.88+10843.6</f>
        <v>11466.48</v>
      </c>
      <c r="H33" s="3"/>
      <c r="I33" s="3"/>
      <c r="J33" s="3"/>
      <c r="K33" s="3"/>
      <c r="L33" s="3"/>
      <c r="M33" s="3"/>
      <c r="N33" s="1">
        <f t="shared" si="0"/>
        <v>11466.48</v>
      </c>
    </row>
    <row r="34" spans="1:14">
      <c r="A34" t="s">
        <v>46</v>
      </c>
      <c r="B34" s="3"/>
      <c r="C34" s="3"/>
      <c r="D34" s="3">
        <v>9622.5800000000017</v>
      </c>
      <c r="E34" s="3"/>
      <c r="F34" s="3"/>
      <c r="G34" s="3"/>
      <c r="H34" s="3"/>
      <c r="I34" s="3"/>
      <c r="J34" s="3"/>
      <c r="K34" s="3"/>
      <c r="L34" s="3"/>
      <c r="M34" s="3"/>
      <c r="N34" s="1">
        <f t="shared" si="0"/>
        <v>9622.5800000000017</v>
      </c>
    </row>
    <row r="35" spans="1:14">
      <c r="A35" t="s">
        <v>47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>
        <v>13601.99</v>
      </c>
      <c r="N35" s="1">
        <f t="shared" si="0"/>
        <v>13601.99</v>
      </c>
    </row>
    <row r="36" spans="1:14">
      <c r="A36" t="s">
        <v>48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>
        <v>7000.73</v>
      </c>
      <c r="N36" s="1">
        <f t="shared" si="0"/>
        <v>7000.73</v>
      </c>
    </row>
    <row r="37" spans="1:14">
      <c r="A37" t="s">
        <v>49</v>
      </c>
      <c r="B37" s="3"/>
      <c r="C37" s="3"/>
      <c r="D37" s="3">
        <v>126600</v>
      </c>
      <c r="E37" s="3"/>
      <c r="F37" s="3"/>
      <c r="G37" s="3"/>
      <c r="H37" s="3"/>
      <c r="I37" s="3">
        <v>82095</v>
      </c>
      <c r="J37" s="3"/>
      <c r="K37" s="3"/>
      <c r="L37" s="3"/>
      <c r="M37" s="3"/>
      <c r="N37" s="1">
        <f t="shared" si="0"/>
        <v>208695</v>
      </c>
    </row>
    <row r="38" spans="1:14">
      <c r="A38" t="s">
        <v>50</v>
      </c>
      <c r="B38" s="3">
        <v>41547.579999999994</v>
      </c>
      <c r="C38" s="3"/>
      <c r="D38" s="3"/>
      <c r="E38" s="3"/>
      <c r="F38" s="3"/>
      <c r="G38" s="3">
        <f>587759.26+509537.6</f>
        <v>1097296.8599999999</v>
      </c>
      <c r="H38" s="3">
        <v>127587.47</v>
      </c>
      <c r="I38" s="3"/>
      <c r="J38" s="3">
        <v>366016.76</v>
      </c>
      <c r="K38" s="3"/>
      <c r="L38" s="3"/>
      <c r="M38" s="3"/>
      <c r="N38" s="1">
        <f t="shared" si="0"/>
        <v>1632448.67</v>
      </c>
    </row>
    <row r="39" spans="1:14">
      <c r="A39" t="s">
        <v>51</v>
      </c>
      <c r="B39" s="3"/>
      <c r="C39" s="3"/>
      <c r="D39" s="3">
        <v>500298.16</v>
      </c>
      <c r="E39" s="3"/>
      <c r="F39" s="3"/>
      <c r="G39" s="3"/>
      <c r="H39" s="3"/>
      <c r="I39" s="3">
        <v>1442236.5299999947</v>
      </c>
      <c r="J39" s="3"/>
      <c r="K39" s="3"/>
      <c r="L39" s="3">
        <v>512.41999999999996</v>
      </c>
      <c r="M39" s="3">
        <v>106585.42</v>
      </c>
      <c r="N39" s="1">
        <f t="shared" si="0"/>
        <v>2049632.5299999944</v>
      </c>
    </row>
    <row r="40" spans="1:14">
      <c r="A40" t="s">
        <v>52</v>
      </c>
      <c r="B40" s="3"/>
      <c r="C40" s="3"/>
      <c r="D40" s="3">
        <v>27656.83</v>
      </c>
      <c r="E40" s="3"/>
      <c r="F40" s="3"/>
      <c r="G40" s="3"/>
      <c r="H40" s="3"/>
      <c r="I40" s="3"/>
      <c r="J40" s="3"/>
      <c r="K40" s="3"/>
      <c r="L40" s="3">
        <v>4341.24</v>
      </c>
      <c r="M40" s="3">
        <v>262592.64999999997</v>
      </c>
      <c r="N40" s="1">
        <f t="shared" si="0"/>
        <v>294590.71999999997</v>
      </c>
    </row>
    <row r="41" spans="1:14">
      <c r="A41" t="s">
        <v>53</v>
      </c>
      <c r="B41" s="3"/>
      <c r="C41" s="3"/>
      <c r="D41" s="3"/>
      <c r="E41" s="3"/>
      <c r="F41" s="3"/>
      <c r="G41" s="3"/>
      <c r="H41" s="3"/>
      <c r="I41" s="3">
        <v>-644.29</v>
      </c>
      <c r="J41" s="3"/>
      <c r="K41" s="3"/>
      <c r="L41" s="3"/>
      <c r="M41" s="3"/>
      <c r="N41" s="1">
        <f t="shared" si="0"/>
        <v>-644.29</v>
      </c>
    </row>
    <row r="42" spans="1:14">
      <c r="A42" t="s">
        <v>54</v>
      </c>
      <c r="B42" s="3"/>
      <c r="C42" s="3"/>
      <c r="D42" s="3">
        <v>430648.86</v>
      </c>
      <c r="E42" s="3"/>
      <c r="F42" s="3"/>
      <c r="G42" s="3"/>
      <c r="H42" s="3"/>
      <c r="I42" s="3"/>
      <c r="J42" s="3"/>
      <c r="K42" s="3"/>
      <c r="L42" s="3"/>
      <c r="M42" s="3">
        <v>121201.37</v>
      </c>
      <c r="N42" s="1">
        <f t="shared" si="0"/>
        <v>551850.23</v>
      </c>
    </row>
    <row r="43" spans="1:14" ht="12.4">
      <c r="A43" t="s">
        <v>55</v>
      </c>
      <c r="B43" s="3"/>
      <c r="C43" s="3"/>
      <c r="D43" s="3">
        <v>15045.77</v>
      </c>
      <c r="E43" s="3"/>
      <c r="F43" s="3"/>
      <c r="G43" s="3"/>
      <c r="H43" s="3"/>
      <c r="I43" s="3"/>
      <c r="J43" s="3"/>
      <c r="K43" s="3"/>
      <c r="L43" s="3"/>
      <c r="M43" s="3">
        <v>2575.5100000000002</v>
      </c>
      <c r="N43" s="1">
        <f t="shared" si="0"/>
        <v>17621.28</v>
      </c>
    </row>
    <row r="44" spans="1:14" ht="12.4">
      <c r="A44" t="s">
        <v>56</v>
      </c>
      <c r="B44" s="3"/>
      <c r="C44" s="3"/>
      <c r="D44" s="3"/>
      <c r="E44" s="3"/>
      <c r="F44" s="3"/>
      <c r="G44" s="3"/>
      <c r="H44" s="3"/>
      <c r="I44" s="3">
        <v>229130.87999999954</v>
      </c>
      <c r="J44" s="3"/>
      <c r="K44" s="3"/>
      <c r="L44" s="3"/>
      <c r="M44" s="3"/>
      <c r="N44" s="1">
        <f t="shared" si="0"/>
        <v>229130.87999999954</v>
      </c>
    </row>
    <row r="45" spans="1:14">
      <c r="A45" t="s">
        <v>57</v>
      </c>
      <c r="B45" s="3">
        <v>53702.699999999961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1">
        <f t="shared" si="0"/>
        <v>53702.699999999961</v>
      </c>
    </row>
    <row r="46" spans="1:14">
      <c r="A46" t="s">
        <v>58</v>
      </c>
      <c r="B46" s="3"/>
      <c r="C46" s="3"/>
      <c r="D46" s="3"/>
      <c r="E46" s="3"/>
      <c r="F46" s="3"/>
      <c r="G46" s="3"/>
      <c r="H46" s="3"/>
      <c r="I46" s="3">
        <v>16102.7</v>
      </c>
      <c r="J46" s="3"/>
      <c r="K46" s="3"/>
      <c r="L46" s="3"/>
      <c r="M46" s="3"/>
      <c r="N46" s="1">
        <f t="shared" si="0"/>
        <v>16102.7</v>
      </c>
    </row>
    <row r="47" spans="1:14">
      <c r="A47" t="s">
        <v>59</v>
      </c>
      <c r="B47" s="3"/>
      <c r="C47" s="3"/>
      <c r="D47" s="3"/>
      <c r="E47" s="3"/>
      <c r="F47" s="3"/>
      <c r="G47" s="3"/>
      <c r="H47" s="3"/>
      <c r="I47" s="3">
        <v>12054.499999999998</v>
      </c>
      <c r="J47" s="3"/>
      <c r="K47" s="3"/>
      <c r="L47" s="3"/>
      <c r="M47" s="3"/>
      <c r="N47" s="1">
        <f t="shared" si="0"/>
        <v>12054.499999999998</v>
      </c>
    </row>
    <row r="48" spans="1:14">
      <c r="A48" t="s">
        <v>60</v>
      </c>
      <c r="B48" s="3"/>
      <c r="C48" s="3"/>
      <c r="D48" s="3"/>
      <c r="E48" s="3"/>
      <c r="F48" s="3"/>
      <c r="G48" s="3"/>
      <c r="H48" s="3"/>
      <c r="I48" s="3">
        <v>8781.02</v>
      </c>
      <c r="J48" s="3"/>
      <c r="K48" s="3"/>
      <c r="L48" s="3">
        <v>1364.82</v>
      </c>
      <c r="M48" s="3">
        <v>93607.329999999987</v>
      </c>
      <c r="N48" s="1">
        <f t="shared" si="0"/>
        <v>103753.16999999998</v>
      </c>
    </row>
    <row r="49" spans="1:14">
      <c r="A49" t="s">
        <v>61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>
        <v>40754.870000000003</v>
      </c>
      <c r="N49" s="1">
        <f t="shared" si="0"/>
        <v>40754.870000000003</v>
      </c>
    </row>
    <row r="50" spans="1:14">
      <c r="A50" t="s">
        <v>62</v>
      </c>
      <c r="B50" s="3"/>
      <c r="C50" s="3"/>
      <c r="D50" s="3"/>
      <c r="E50" s="3"/>
      <c r="F50" s="3"/>
      <c r="G50" s="3"/>
      <c r="H50" s="3"/>
      <c r="I50" s="3">
        <v>12282.160000000003</v>
      </c>
      <c r="J50" s="3"/>
      <c r="K50" s="3"/>
      <c r="L50" s="3"/>
      <c r="M50" s="3"/>
      <c r="N50" s="1">
        <f t="shared" si="0"/>
        <v>12282.160000000003</v>
      </c>
    </row>
    <row r="51" spans="1:14">
      <c r="A51" t="s">
        <v>63</v>
      </c>
      <c r="B51" s="3"/>
      <c r="C51" s="3"/>
      <c r="D51" s="3">
        <v>54912.51</v>
      </c>
      <c r="E51" s="3"/>
      <c r="F51" s="3"/>
      <c r="G51" s="3"/>
      <c r="H51" s="3"/>
      <c r="I51" s="3"/>
      <c r="J51" s="3"/>
      <c r="K51" s="3"/>
      <c r="L51" s="3">
        <v>4493.03</v>
      </c>
      <c r="M51" s="3"/>
      <c r="N51" s="1">
        <f t="shared" si="0"/>
        <v>59405.54</v>
      </c>
    </row>
    <row r="52" spans="1:14">
      <c r="A52" t="s">
        <v>64</v>
      </c>
      <c r="B52" s="3"/>
      <c r="C52" s="3"/>
      <c r="D52" s="3">
        <v>320667.58</v>
      </c>
      <c r="E52" s="3"/>
      <c r="F52" s="3"/>
      <c r="G52" s="3"/>
      <c r="H52" s="3"/>
      <c r="I52" s="3"/>
      <c r="J52" s="3"/>
      <c r="K52" s="3"/>
      <c r="L52" s="3"/>
      <c r="M52" s="3"/>
      <c r="N52" s="1">
        <f t="shared" si="0"/>
        <v>320667.58</v>
      </c>
    </row>
    <row r="53" spans="1:14">
      <c r="A53" t="s">
        <v>65</v>
      </c>
      <c r="B53" s="3"/>
      <c r="C53" s="3"/>
      <c r="D53" s="3"/>
      <c r="E53" s="3"/>
      <c r="F53" s="3"/>
      <c r="G53" s="3">
        <v>36783.899999999987</v>
      </c>
      <c r="H53" s="3"/>
      <c r="I53" s="3"/>
      <c r="J53" s="3"/>
      <c r="K53" s="3"/>
      <c r="L53" s="3"/>
      <c r="M53" s="3"/>
      <c r="N53" s="1">
        <f t="shared" si="0"/>
        <v>36783.899999999987</v>
      </c>
    </row>
    <row r="54" spans="1:14">
      <c r="A54" t="s">
        <v>66</v>
      </c>
      <c r="B54" s="3">
        <v>93794.76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1">
        <f t="shared" si="0"/>
        <v>93794.76</v>
      </c>
    </row>
    <row r="55" spans="1:14">
      <c r="A55" s="2" t="s">
        <v>67</v>
      </c>
      <c r="B55" s="3"/>
      <c r="C55" s="3"/>
      <c r="D55" s="3">
        <v>149363.80999999997</v>
      </c>
      <c r="E55" s="3"/>
      <c r="F55" s="3"/>
      <c r="G55" s="3"/>
      <c r="H55" s="3"/>
      <c r="I55" s="3"/>
      <c r="J55" s="3"/>
      <c r="K55" s="3"/>
      <c r="L55" s="3"/>
      <c r="M55" s="3"/>
      <c r="N55" s="1">
        <f t="shared" si="0"/>
        <v>149363.80999999997</v>
      </c>
    </row>
    <row r="56" spans="1:14">
      <c r="A56" t="s">
        <v>68</v>
      </c>
      <c r="B56" s="3">
        <f>7927.86+7014.36</f>
        <v>14942.22</v>
      </c>
      <c r="C56" s="3"/>
      <c r="D56" s="3">
        <v>866933.92</v>
      </c>
      <c r="E56" s="3"/>
      <c r="F56" s="3"/>
      <c r="G56" s="3"/>
      <c r="H56" s="3"/>
      <c r="I56" s="3"/>
      <c r="J56" s="3">
        <v>705.66</v>
      </c>
      <c r="K56" s="3"/>
      <c r="L56" s="3"/>
      <c r="M56" s="3">
        <v>169399.69</v>
      </c>
      <c r="N56" s="1">
        <f t="shared" si="0"/>
        <v>1051981.49</v>
      </c>
    </row>
    <row r="57" spans="1:14">
      <c r="A57" t="s">
        <v>69</v>
      </c>
      <c r="B57" s="3"/>
      <c r="C57" s="3"/>
      <c r="D57" s="3">
        <v>6265.7199999999993</v>
      </c>
      <c r="E57" s="3"/>
      <c r="F57" s="3"/>
      <c r="G57" s="3"/>
      <c r="H57" s="3"/>
      <c r="I57" s="3"/>
      <c r="J57" s="3"/>
      <c r="K57" s="3"/>
      <c r="L57" s="3">
        <v>14817.84</v>
      </c>
      <c r="M57" s="3">
        <v>142869.61999999988</v>
      </c>
      <c r="N57" s="1">
        <f t="shared" si="0"/>
        <v>163953.17999999988</v>
      </c>
    </row>
    <row r="58" spans="1:14">
      <c r="A58" t="s">
        <v>70</v>
      </c>
      <c r="B58" s="3"/>
      <c r="C58" s="3"/>
      <c r="D58" s="3"/>
      <c r="E58" s="3"/>
      <c r="F58" s="3"/>
      <c r="G58" s="3">
        <v>792</v>
      </c>
      <c r="H58" s="3"/>
      <c r="I58" s="3"/>
      <c r="J58" s="3"/>
      <c r="K58" s="3"/>
      <c r="L58" s="3"/>
      <c r="M58" s="3"/>
      <c r="N58" s="1">
        <f t="shared" si="0"/>
        <v>792</v>
      </c>
    </row>
    <row r="59" spans="1:14">
      <c r="A59" t="s">
        <v>71</v>
      </c>
      <c r="B59" s="3"/>
      <c r="C59" s="3"/>
      <c r="D59" s="3">
        <v>312415.50999999995</v>
      </c>
      <c r="E59" s="3"/>
      <c r="F59" s="3"/>
      <c r="G59" s="3"/>
      <c r="H59" s="3"/>
      <c r="I59" s="3"/>
      <c r="J59" s="3"/>
      <c r="K59" s="3"/>
      <c r="L59" s="3">
        <v>172129.56999999998</v>
      </c>
      <c r="M59" s="3">
        <v>6114.93</v>
      </c>
      <c r="N59" s="1">
        <f t="shared" si="0"/>
        <v>490660.00999999995</v>
      </c>
    </row>
    <row r="60" spans="1:14">
      <c r="A60" t="s">
        <v>72</v>
      </c>
      <c r="B60" s="3"/>
      <c r="C60" s="3"/>
      <c r="D60" s="3"/>
      <c r="E60" s="3"/>
      <c r="F60" s="3"/>
      <c r="G60" s="3"/>
      <c r="H60" s="3">
        <v>15285.78</v>
      </c>
      <c r="I60" s="3"/>
      <c r="J60" s="3"/>
      <c r="K60" s="3"/>
      <c r="L60" s="3"/>
      <c r="M60" s="3"/>
      <c r="N60" s="1">
        <f t="shared" si="0"/>
        <v>15285.78</v>
      </c>
    </row>
    <row r="61" spans="1:14">
      <c r="A61" t="s">
        <v>73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>
        <v>4308.9799999999996</v>
      </c>
      <c r="M61" s="3">
        <v>289349.23</v>
      </c>
      <c r="N61" s="1">
        <f t="shared" si="0"/>
        <v>293658.20999999996</v>
      </c>
    </row>
    <row r="62" spans="1:14">
      <c r="A62" t="s">
        <v>74</v>
      </c>
      <c r="B62" s="3">
        <v>54005.19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1">
        <f t="shared" ref="N62:N73" si="1">SUM(B62:M62)</f>
        <v>54005.19</v>
      </c>
    </row>
    <row r="63" spans="1:14">
      <c r="A63" t="s">
        <v>75</v>
      </c>
      <c r="B63" s="3">
        <v>167144.41000000009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1">
        <f t="shared" si="1"/>
        <v>167144.41000000009</v>
      </c>
    </row>
    <row r="64" spans="1:14">
      <c r="A64" t="s">
        <v>76</v>
      </c>
      <c r="B64" s="3"/>
      <c r="C64" s="3"/>
      <c r="D64" s="3"/>
      <c r="E64" s="3"/>
      <c r="F64" s="3"/>
      <c r="G64" s="3"/>
      <c r="H64" s="3"/>
      <c r="I64" s="3">
        <v>2787.12</v>
      </c>
      <c r="J64" s="3"/>
      <c r="K64" s="3"/>
      <c r="L64" s="3"/>
      <c r="M64" s="3"/>
      <c r="N64" s="1">
        <f t="shared" si="1"/>
        <v>2787.12</v>
      </c>
    </row>
    <row r="65" spans="1:14">
      <c r="A65" s="2" t="s">
        <v>77</v>
      </c>
      <c r="B65" s="3"/>
      <c r="C65" s="3"/>
      <c r="D65" s="3">
        <v>944308.99000000011</v>
      </c>
      <c r="E65" s="3"/>
      <c r="F65" s="3"/>
      <c r="G65" s="3"/>
      <c r="H65" s="3"/>
      <c r="I65" s="3"/>
      <c r="J65" s="3"/>
      <c r="K65" s="3"/>
      <c r="L65" s="3"/>
      <c r="M65" s="3"/>
      <c r="N65" s="1">
        <f t="shared" si="1"/>
        <v>944308.99000000011</v>
      </c>
    </row>
    <row r="66" spans="1:14">
      <c r="A66" t="s">
        <v>78</v>
      </c>
      <c r="B66" s="3"/>
      <c r="C66" s="3"/>
      <c r="D66" s="3">
        <v>86112.85</v>
      </c>
      <c r="E66" s="3"/>
      <c r="F66" s="3"/>
      <c r="G66" s="3">
        <v>60052.109999999993</v>
      </c>
      <c r="H66" s="3"/>
      <c r="I66" s="3"/>
      <c r="J66" s="3">
        <v>1322.93</v>
      </c>
      <c r="K66" s="3"/>
      <c r="L66" s="3"/>
      <c r="M66" s="3">
        <v>126345.81999999995</v>
      </c>
      <c r="N66" s="1">
        <f t="shared" si="1"/>
        <v>273833.70999999996</v>
      </c>
    </row>
    <row r="67" spans="1:14">
      <c r="A67" t="s">
        <v>79</v>
      </c>
      <c r="B67" s="3"/>
      <c r="C67" s="3"/>
      <c r="D67" s="3"/>
      <c r="E67" s="3"/>
      <c r="F67" s="3"/>
      <c r="G67" s="3"/>
      <c r="H67" s="3"/>
      <c r="I67" s="3">
        <v>1201.55</v>
      </c>
      <c r="J67" s="3"/>
      <c r="K67" s="3"/>
      <c r="L67" s="3"/>
      <c r="M67" s="3"/>
      <c r="N67" s="1">
        <f t="shared" si="1"/>
        <v>1201.55</v>
      </c>
    </row>
    <row r="68" spans="1:14">
      <c r="A68" t="s">
        <v>80</v>
      </c>
      <c r="B68" s="3"/>
      <c r="C68" s="3"/>
      <c r="D68" s="3"/>
      <c r="E68" s="3"/>
      <c r="F68" s="3"/>
      <c r="G68" s="3"/>
      <c r="H68" s="3"/>
      <c r="I68" s="3">
        <v>30024.609999999986</v>
      </c>
      <c r="J68" s="3"/>
      <c r="K68" s="3"/>
      <c r="L68" s="3"/>
      <c r="M68" s="3"/>
      <c r="N68" s="1">
        <f t="shared" si="1"/>
        <v>30024.609999999986</v>
      </c>
    </row>
    <row r="69" spans="1:14">
      <c r="A69" t="s">
        <v>81</v>
      </c>
      <c r="B69" s="3"/>
      <c r="C69" s="3"/>
      <c r="D69" s="3">
        <v>643.66</v>
      </c>
      <c r="E69" s="3"/>
      <c r="F69" s="3"/>
      <c r="G69" s="3"/>
      <c r="H69" s="3"/>
      <c r="I69" s="3">
        <v>56082.240000000013</v>
      </c>
      <c r="J69" s="3"/>
      <c r="K69" s="3"/>
      <c r="L69" s="3"/>
      <c r="M69" s="3"/>
      <c r="N69" s="1">
        <f t="shared" si="1"/>
        <v>56725.900000000016</v>
      </c>
    </row>
    <row r="70" spans="1:14">
      <c r="A70" t="s">
        <v>82</v>
      </c>
      <c r="B70" s="3"/>
      <c r="C70" s="3"/>
      <c r="D70" s="3"/>
      <c r="E70" s="3"/>
      <c r="F70" s="3"/>
      <c r="G70" s="3">
        <v>3021</v>
      </c>
      <c r="H70" s="3"/>
      <c r="I70" s="3"/>
      <c r="J70" s="3"/>
      <c r="K70" s="3"/>
      <c r="L70" s="3"/>
      <c r="M70" s="3"/>
      <c r="N70" s="1">
        <f t="shared" si="1"/>
        <v>3021</v>
      </c>
    </row>
    <row r="71" spans="1:14">
      <c r="A71" t="s">
        <v>83</v>
      </c>
      <c r="B71" s="3"/>
      <c r="C71" s="3"/>
      <c r="D71" s="3"/>
      <c r="E71" s="3">
        <v>97206</v>
      </c>
      <c r="F71" s="3"/>
      <c r="G71" s="3"/>
      <c r="H71" s="3"/>
      <c r="I71" s="3"/>
      <c r="J71" s="3"/>
      <c r="K71" s="3"/>
      <c r="L71" s="3"/>
      <c r="M71" s="3"/>
      <c r="N71" s="1">
        <f t="shared" si="1"/>
        <v>97206</v>
      </c>
    </row>
    <row r="72" spans="1:14">
      <c r="A72" t="s">
        <v>84</v>
      </c>
      <c r="B72" s="3"/>
      <c r="C72" s="3"/>
      <c r="D72" s="3">
        <v>24360</v>
      </c>
      <c r="E72" s="3"/>
      <c r="F72" s="3"/>
      <c r="G72" s="3"/>
      <c r="H72" s="3"/>
      <c r="I72" s="3"/>
      <c r="J72" s="3"/>
      <c r="K72" s="3">
        <v>11700</v>
      </c>
      <c r="L72" s="3"/>
      <c r="M72" s="3"/>
      <c r="N72" s="1">
        <f t="shared" si="1"/>
        <v>36060</v>
      </c>
    </row>
    <row r="73" spans="1:14">
      <c r="A73" t="s">
        <v>85</v>
      </c>
      <c r="B73" s="3"/>
      <c r="C73" s="3"/>
      <c r="D73" s="3"/>
      <c r="E73" s="3"/>
      <c r="F73" s="3"/>
      <c r="G73" s="3">
        <v>401.06</v>
      </c>
      <c r="H73" s="3"/>
      <c r="I73" s="3"/>
      <c r="J73" s="3"/>
      <c r="K73" s="3"/>
      <c r="L73" s="3"/>
      <c r="M73" s="3"/>
      <c r="N73" s="1">
        <f t="shared" si="1"/>
        <v>401.06</v>
      </c>
    </row>
    <row r="74" spans="1:14">
      <c r="A74" t="s">
        <v>86</v>
      </c>
      <c r="B74" s="3"/>
      <c r="C74" s="3"/>
      <c r="D74" s="3"/>
      <c r="E74" s="3"/>
      <c r="F74" s="3"/>
      <c r="G74" s="3">
        <v>10767.8</v>
      </c>
      <c r="H74" s="3"/>
      <c r="I74" s="3"/>
      <c r="J74" s="3"/>
      <c r="K74" s="3"/>
      <c r="L74" s="3">
        <v>33357.699999999997</v>
      </c>
      <c r="M74" s="3"/>
      <c r="N74" s="1">
        <f>SUM(B74:M74)</f>
        <v>44125.5</v>
      </c>
    </row>
    <row r="75" spans="1:14">
      <c r="A75" s="2" t="s">
        <v>87</v>
      </c>
      <c r="B75" s="1">
        <f t="shared" ref="B75:N75" si="2">SUM(B2:B74)</f>
        <v>965016.93000000017</v>
      </c>
      <c r="C75" s="1">
        <f t="shared" si="2"/>
        <v>82939.040000000125</v>
      </c>
      <c r="D75" s="1">
        <f t="shared" si="2"/>
        <v>7343799.5099999998</v>
      </c>
      <c r="E75" s="1">
        <f t="shared" si="2"/>
        <v>97206</v>
      </c>
      <c r="F75" s="1">
        <f t="shared" si="2"/>
        <v>1043.74</v>
      </c>
      <c r="G75" s="1">
        <f t="shared" si="2"/>
        <v>1528790.43</v>
      </c>
      <c r="H75" s="1">
        <f t="shared" si="2"/>
        <v>144893.27000000002</v>
      </c>
      <c r="I75" s="1">
        <f t="shared" si="2"/>
        <v>3961430.3999999953</v>
      </c>
      <c r="J75" s="1">
        <f t="shared" si="2"/>
        <v>514129.86999999988</v>
      </c>
      <c r="K75" s="1">
        <f t="shared" si="2"/>
        <v>11700</v>
      </c>
      <c r="L75" s="1">
        <f t="shared" si="2"/>
        <v>365227.77999999997</v>
      </c>
      <c r="M75" s="1">
        <f t="shared" si="2"/>
        <v>5165879.8000000007</v>
      </c>
      <c r="N75" s="1">
        <f t="shared" si="2"/>
        <v>20182056.769999996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University Hospitals of North Midlands NHS Trust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brownp96</dc:creator>
  <cp:keywords/>
  <dc:description/>
  <cp:lastModifiedBy>carlil90</cp:lastModifiedBy>
  <cp:revision/>
  <dcterms:created xsi:type="dcterms:W3CDTF">2023-07-20T10:38:21Z</dcterms:created>
  <dcterms:modified xsi:type="dcterms:W3CDTF">2024-02-07T11:36:44Z</dcterms:modified>
  <cp:category/>
  <cp:contentStatus/>
</cp:coreProperties>
</file>