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4220" windowHeight="7695" activeTab="2"/>
  </bookViews>
  <sheets>
    <sheet name="2017-18" sheetId="1" r:id="rId1"/>
    <sheet name="2016-17" sheetId="2" r:id="rId2"/>
    <sheet name="2015-16 " sheetId="3" r:id="rId3"/>
    <sheet name="q" sheetId="4" r:id="rId4"/>
    <sheet name="a" sheetId="5" r:id="rId5"/>
    <sheet name="Sheet3" sheetId="6" r:id="rId6"/>
  </sheets>
  <definedNames>
    <definedName name="_xlnm._FilterDatabase" localSheetId="1" hidden="1">'2016-17'!$A$3:$J$160</definedName>
    <definedName name="_xlnm._FilterDatabase" localSheetId="0" hidden="1">'2017-18'!$A$3:$I$105</definedName>
    <definedName name="Z_5320F373_435B_48F8_93A8_758CAA9D9666_.wvu.FilterData" localSheetId="1" hidden="1">'2016-17'!$A$3:$J$160</definedName>
    <definedName name="Z_5320F373_435B_48F8_93A8_758CAA9D9666_.wvu.FilterData" localSheetId="0" hidden="1">'2017-18'!$A$3:$I$105</definedName>
    <definedName name="Z_A1081BFA_76DB_46C2_8911_4B603A3773CC_.wvu.FilterData" localSheetId="1" hidden="1">'2016-17'!$A$3:$J$160</definedName>
    <definedName name="Z_A1081BFA_76DB_46C2_8911_4B603A3773CC_.wvu.FilterData" localSheetId="0" hidden="1">'2017-18'!$A$3:$I$105</definedName>
    <definedName name="Z_C9969AC8_DCD6_406B_AED9_C92FCCFD0537_.wvu.Cols" localSheetId="0" hidden="1">'2017-18'!$H:$H</definedName>
  </definedNames>
  <calcPr fullCalcOnLoad="1"/>
</workbook>
</file>

<file path=xl/sharedStrings.xml><?xml version="1.0" encoding="utf-8"?>
<sst xmlns="http://schemas.openxmlformats.org/spreadsheetml/2006/main" count="1709" uniqueCount="748">
  <si>
    <t>DATE</t>
  </si>
  <si>
    <t>REQ. NO.</t>
  </si>
  <si>
    <t>COST CODE</t>
  </si>
  <si>
    <t>SUPPLIER</t>
  </si>
  <si>
    <t>VALUE</t>
  </si>
  <si>
    <t>TRANSACTION REF</t>
  </si>
  <si>
    <t>55-ED-AEU00-OE280</t>
  </si>
  <si>
    <t>UKBA</t>
  </si>
  <si>
    <t>WORK PERMIT</t>
  </si>
  <si>
    <t>55-ED-AEU00-MS990</t>
  </si>
  <si>
    <t>30-GM-GMMED-CS030</t>
  </si>
  <si>
    <t>N/A</t>
  </si>
  <si>
    <t xml:space="preserve">PRODUCT </t>
  </si>
  <si>
    <t>REASON FOR REQUEST</t>
  </si>
  <si>
    <t>REF</t>
  </si>
  <si>
    <t xml:space="preserve">PAID </t>
  </si>
  <si>
    <t>04-AE-LOMED-OX140</t>
  </si>
  <si>
    <t>88-DR-CFUND-8296B</t>
  </si>
  <si>
    <t>BIO TISSUE</t>
  </si>
  <si>
    <t>PROKERA LENS</t>
  </si>
  <si>
    <t>ACCOMODATION</t>
  </si>
  <si>
    <t>55-SC-CCITU-MS990</t>
  </si>
  <si>
    <t>04-OP-CHAP0-OE350</t>
  </si>
  <si>
    <t>30-RE-HOMET-MS990</t>
  </si>
  <si>
    <t>ONLY ROUTE TO PURCHASE</t>
  </si>
  <si>
    <t>20-OP-SUPPL-OE280</t>
  </si>
  <si>
    <t>COURSE FEE</t>
  </si>
  <si>
    <t>BRITISH INSTITUTE OF RADIOLOGY</t>
  </si>
  <si>
    <t>TRAINING</t>
  </si>
  <si>
    <t>55-OL-OPHTH-MS550</t>
  </si>
  <si>
    <t>CIPS</t>
  </si>
  <si>
    <t>CIPS AWARDS</t>
  </si>
  <si>
    <t>JVNHKBXSD7K</t>
  </si>
  <si>
    <t>CIPS EXAM FOR JEFF GIBSON</t>
  </si>
  <si>
    <t>C2E558300057V/4207189337</t>
  </si>
  <si>
    <t xml:space="preserve">CIPS </t>
  </si>
  <si>
    <t>E-LEARNING STUDY SUPPORT</t>
  </si>
  <si>
    <t xml:space="preserve">BEST WESTERN </t>
  </si>
  <si>
    <t xml:space="preserve">HOTEL BOOKING X 2FOR 2 NIGHTS </t>
  </si>
  <si>
    <t xml:space="preserve">TRANSACTION REF </t>
  </si>
  <si>
    <t xml:space="preserve">AREA COMMITTED TO HOTEL AND BY PASSED USING REDFERN </t>
  </si>
  <si>
    <t>BK REF 115492</t>
  </si>
  <si>
    <t>C2E559000036S/4210655973</t>
  </si>
  <si>
    <t>C2E559000030P/4210650861</t>
  </si>
  <si>
    <t>C2E559000033F/4210653439</t>
  </si>
  <si>
    <t>C2E561200269J/3917922292</t>
  </si>
  <si>
    <t>C2E561200265H/3917920844</t>
  </si>
  <si>
    <t xml:space="preserve">AMAZON </t>
  </si>
  <si>
    <t>BOOK FOR CHAIRMAN</t>
  </si>
  <si>
    <t>204-4571069-3735528</t>
  </si>
  <si>
    <t>C2E561000014V</t>
  </si>
  <si>
    <t>BSG (MCI)</t>
  </si>
  <si>
    <t>ENVIRONMENT AGENCY</t>
  </si>
  <si>
    <t>LICENCES</t>
  </si>
  <si>
    <t>55-CA-HFAIL-OE990</t>
  </si>
  <si>
    <t>WEBEX</t>
  </si>
  <si>
    <t>CONFERENCE CALLING</t>
  </si>
  <si>
    <t>HD0008498445</t>
  </si>
  <si>
    <t>CORNEAL BANDAGE</t>
  </si>
  <si>
    <t>CERTIFICATE OF SPONSORSHIP</t>
  </si>
  <si>
    <t>C2E568400018B/3953682892</t>
  </si>
  <si>
    <t>WATERPIK</t>
  </si>
  <si>
    <t>WATERPIK WP450</t>
  </si>
  <si>
    <t>EUROPD</t>
  </si>
  <si>
    <t>CHILDRENS HOSPITAL MELBOURNE</t>
  </si>
  <si>
    <t>DRUG DOSES BOOKS</t>
  </si>
  <si>
    <t>C2E570900098M/3965612796</t>
  </si>
  <si>
    <t>REGISTRATION FEE</t>
  </si>
  <si>
    <t>BIOTISSUE</t>
  </si>
  <si>
    <t>PROKERA PLUS CORNEAL BANDAGE</t>
  </si>
  <si>
    <t>RADIOTHERAPY CONFERENCE</t>
  </si>
  <si>
    <t>04-RA-IMMED-MC990</t>
  </si>
  <si>
    <t>RADIOLOGY MEDICAL</t>
  </si>
  <si>
    <t>C2E574400205B/4186595303</t>
  </si>
  <si>
    <t>EMAIL 25/09/15</t>
  </si>
  <si>
    <t>euro converted to sterling</t>
  </si>
  <si>
    <t>$ converted to sterling</t>
  </si>
  <si>
    <t>CV406942927AU (Aus$ converted to sterling)</t>
  </si>
  <si>
    <t>3940586486/C2E565500180E</t>
  </si>
  <si>
    <t>3940587699/C2E565500182F</t>
  </si>
  <si>
    <t>C2E567400380G/4251902430</t>
  </si>
  <si>
    <t>C2E567400375J/4251905653</t>
  </si>
  <si>
    <t>PRE CONFERENCE FEES</t>
  </si>
  <si>
    <t>EURO PD</t>
  </si>
  <si>
    <t>COURSE FEES</t>
  </si>
  <si>
    <t>DEUTSCHES</t>
  </si>
  <si>
    <t>MICROSOFT OFFICE 365 UNI</t>
  </si>
  <si>
    <t>MICROSOFT</t>
  </si>
  <si>
    <t>29/092015</t>
  </si>
  <si>
    <t>CIPS EXAM FEE</t>
  </si>
  <si>
    <t>PROKERA CORNEAL BANDAGE</t>
  </si>
  <si>
    <t>5920034/35</t>
  </si>
  <si>
    <t>C2E577500049G/4305662186</t>
  </si>
  <si>
    <t>04-AN-ETC00-BK010</t>
  </si>
  <si>
    <t>ERC</t>
  </si>
  <si>
    <t>COURSE MANUALS</t>
  </si>
  <si>
    <t>C2E579300004P/4314781083</t>
  </si>
  <si>
    <t>C2E5793001160/4718359798</t>
  </si>
  <si>
    <t>14-OG-OGMAN-OE280</t>
  </si>
  <si>
    <t>ROYAL COLLEGE OF OBS &amp; GYNAE</t>
  </si>
  <si>
    <t>TRAINING COURSE</t>
  </si>
  <si>
    <t>OXF439972</t>
  </si>
  <si>
    <t>03-PA-PAMAN-SR010</t>
  </si>
  <si>
    <t>C2E580200287L/4924773313</t>
  </si>
  <si>
    <t>04-CD-CAMED-OE990</t>
  </si>
  <si>
    <t>C2E580800167V/4928496585</t>
  </si>
  <si>
    <t>55-MS-MNGMT-SR010</t>
  </si>
  <si>
    <t>HC CONFERENCES</t>
  </si>
  <si>
    <t xml:space="preserve">CONFERENCE   </t>
  </si>
  <si>
    <t>54532/4929654896</t>
  </si>
  <si>
    <t>CIPS COURSE - PENNY HOPKINS</t>
  </si>
  <si>
    <t>APPLE</t>
  </si>
  <si>
    <t>LICENCE REGISTRATION</t>
  </si>
  <si>
    <t>C2E582100170D/4331962060</t>
  </si>
  <si>
    <t>C2E582100165G/4331960337</t>
  </si>
  <si>
    <t>04-IM-IMMAN-OE280</t>
  </si>
  <si>
    <t>EVENTBRITE</t>
  </si>
  <si>
    <t>TRAINING COURSE FOR DAN GALLAGHER</t>
  </si>
  <si>
    <t>APPLE DEVELOPER PROGRAMME</t>
  </si>
  <si>
    <t>VISUAL LITURGY</t>
  </si>
  <si>
    <t>VISUAL LITURGY ONLINE</t>
  </si>
  <si>
    <t>C2E582900418E/4336204594</t>
  </si>
  <si>
    <t>C2E582900402N/4336198384</t>
  </si>
  <si>
    <t>POWERHOUSE FITNESS</t>
  </si>
  <si>
    <t>REEBOK STEP 3 HEIGHT</t>
  </si>
  <si>
    <t>C2E584900216S/4549242579</t>
  </si>
  <si>
    <t>C2E584900219I/4549245377</t>
  </si>
  <si>
    <t>C2E584900213F/4549241407</t>
  </si>
  <si>
    <t>C2E584900200E/4549233331</t>
  </si>
  <si>
    <t>C2E584900188R/4549227820</t>
  </si>
  <si>
    <t>C2E584900196E/4549231807</t>
  </si>
  <si>
    <t>C2E584900206H/4549238419</t>
  </si>
  <si>
    <t>C2E584900210P/4549239944</t>
  </si>
  <si>
    <t>C2E584900191N/4549229590</t>
  </si>
  <si>
    <t>C2E584900205S/4549237153</t>
  </si>
  <si>
    <t>C2E584900204G/4549235923</t>
  </si>
  <si>
    <t>C2E584900181C/4549223774</t>
  </si>
  <si>
    <t>C2E584900184P/4549226301</t>
  </si>
  <si>
    <t>KEELE</t>
  </si>
  <si>
    <t>CONFERENCE</t>
  </si>
  <si>
    <t>C2E585000139J/4951939210</t>
  </si>
  <si>
    <t>20-OP-SUPPL-PS010</t>
  </si>
  <si>
    <t>WALL PLANNER</t>
  </si>
  <si>
    <t>206-1152291-7393106</t>
  </si>
  <si>
    <t>SYMPOSIUM</t>
  </si>
  <si>
    <t>C2E586300275T/4354048183</t>
  </si>
  <si>
    <t>SPERRY SOFTWARE</t>
  </si>
  <si>
    <t>SOFTWARE</t>
  </si>
  <si>
    <t>SWEATBAND</t>
  </si>
  <si>
    <t>AEROBIC STEP/MONITOR</t>
  </si>
  <si>
    <t>SB982062</t>
  </si>
  <si>
    <t>HOLIDAY INN STOKE ON TRENT</t>
  </si>
  <si>
    <t>TRAVELODGE TELFORD SHAWBIRCH</t>
  </si>
  <si>
    <t>HILTON DEANSGTE</t>
  </si>
  <si>
    <t>C2E590500216R/4579392959</t>
  </si>
  <si>
    <t>C2E5906700102I/4782239617</t>
  </si>
  <si>
    <t>C2E591200232Z/4986630792</t>
  </si>
  <si>
    <t>CERTIFICATES</t>
  </si>
  <si>
    <t>235 EUROS</t>
  </si>
  <si>
    <t>EUROPEAN RESUS COUNCIL</t>
  </si>
  <si>
    <t>NO ORDINARY EASEL</t>
  </si>
  <si>
    <t>PLAQUE UNVEILING EASEL</t>
  </si>
  <si>
    <t>4627-5233-5648-9365</t>
  </si>
  <si>
    <t>C2E591500355T/4988504303</t>
  </si>
  <si>
    <t>C2E591500359V/4988506442</t>
  </si>
  <si>
    <t>14-OG-OGMAN-OE370</t>
  </si>
  <si>
    <t xml:space="preserve">EXAM FEES   </t>
  </si>
  <si>
    <t>C2E591900066R/4385963975</t>
  </si>
  <si>
    <t>C2E591900074E/4385969104</t>
  </si>
  <si>
    <t>C2E591900072D/4385966680</t>
  </si>
  <si>
    <t>RECRUITMENT MARKETING AWARDS</t>
  </si>
  <si>
    <t>ENTRY FEES</t>
  </si>
  <si>
    <t>EXAM FEES</t>
  </si>
  <si>
    <t>FORMACION SANITARIA</t>
  </si>
  <si>
    <t>ONLINE LECTURES</t>
  </si>
  <si>
    <t>67 EUROS</t>
  </si>
  <si>
    <t>DYING MATTERS</t>
  </si>
  <si>
    <t>LEAFLETS</t>
  </si>
  <si>
    <t>W0048537</t>
  </si>
  <si>
    <t>PURCHASING CARD TRANSACTIONS YTD 2016-17</t>
  </si>
  <si>
    <t>PURCHASING CARD TRANSACTIONS YTD 2015-16</t>
  </si>
  <si>
    <t>PURCHASING CARD TRANSACTIONS YTD 2014-15</t>
  </si>
  <si>
    <t>CIPS AWARDS - HAYMARKET PUBLISHING</t>
  </si>
  <si>
    <t>CIPS AWARDS- HAYMARKET PUBLISHING</t>
  </si>
  <si>
    <t>30-RE-HOMET-OE280</t>
  </si>
  <si>
    <t>CONFERENCE FEES</t>
  </si>
  <si>
    <t xml:space="preserve">RENAL ASSOCIATION </t>
  </si>
  <si>
    <t>EBS-BRS2016-3436154-562743</t>
  </si>
  <si>
    <t>EBS-BRS2016-3436162-562747</t>
  </si>
  <si>
    <t>C2E594900120V/4605624745</t>
  </si>
  <si>
    <t>04-OR-LOMED-MN130</t>
  </si>
  <si>
    <t>C2E594900105N/4605619117</t>
  </si>
  <si>
    <t>55-MS-MNGMT-MC21I</t>
  </si>
  <si>
    <t>C2E594900109P/4605620975</t>
  </si>
  <si>
    <t>C2E594900116N/4605623093</t>
  </si>
  <si>
    <t>04-OT-COMMS-OE220</t>
  </si>
  <si>
    <t>FACEBOOK ADVERTISING</t>
  </si>
  <si>
    <t xml:space="preserve">FACEBOOK </t>
  </si>
  <si>
    <t>55-CH-PICU0-MS990</t>
  </si>
  <si>
    <t>CONRAD</t>
  </si>
  <si>
    <t>CHARGER</t>
  </si>
  <si>
    <t>04-TH-MANGT-OE280</t>
  </si>
  <si>
    <t>LECTURE FEES</t>
  </si>
  <si>
    <t>26-SM-SMMAN-OE390</t>
  </si>
  <si>
    <t>FEDEX</t>
  </si>
  <si>
    <t>DELIVERY FEES</t>
  </si>
  <si>
    <t>55-RM-RMTEC/OE28-0</t>
  </si>
  <si>
    <t>BRITISH THORACIC SOCIETY</t>
  </si>
  <si>
    <t>SUMMER MEETING</t>
  </si>
  <si>
    <t>04-CT-CAMED-OE28-0</t>
  </si>
  <si>
    <t>MIDDLESEX UNIVERSITY HOSPITAL</t>
  </si>
  <si>
    <t>ATLS COURSE</t>
  </si>
  <si>
    <t>CASHIERS</t>
  </si>
  <si>
    <t>55-SC-CCITU-MS993</t>
  </si>
  <si>
    <t>C2E5982000960/4627640606</t>
  </si>
  <si>
    <t>C2E598200106A/4627644932</t>
  </si>
  <si>
    <t>30-RE-HAEMO-NUR50</t>
  </si>
  <si>
    <t>C2E59820012J/4627647460</t>
  </si>
  <si>
    <t>30-SG-UROLO-OE450</t>
  </si>
  <si>
    <t>C2E598900119E/5034718447</t>
  </si>
  <si>
    <t>C2E598900123M/5034719926</t>
  </si>
  <si>
    <t>04-OP-CHAP0-SU010</t>
  </si>
  <si>
    <t>BUTLER &amp; BUTLER</t>
  </si>
  <si>
    <t>CLERGY SHIRT</t>
  </si>
  <si>
    <t>RC19255665</t>
  </si>
  <si>
    <t>C2E599200012F/4432810735</t>
  </si>
  <si>
    <t>04-OP-DIRMA-TS010</t>
  </si>
  <si>
    <t>BIFM AWARDS</t>
  </si>
  <si>
    <t>AWARDS ENTRY FEE</t>
  </si>
  <si>
    <t>C2E598300259Q/4830193199</t>
  </si>
  <si>
    <t>C2E598300254C/4830190816</t>
  </si>
  <si>
    <t>C2E598300250A/4830188862</t>
  </si>
  <si>
    <t>11-IM-IM000-OE450</t>
  </si>
  <si>
    <t>C2E599600187T/5040103932</t>
  </si>
  <si>
    <t>30-RE-RESCH-OE280</t>
  </si>
  <si>
    <t>30-ON-ONMAN-OE370</t>
  </si>
  <si>
    <t>BSI</t>
  </si>
  <si>
    <t>ISO STANDARDS</t>
  </si>
  <si>
    <t>S-2118493</t>
  </si>
  <si>
    <t>C2E600200164Z/5044257958</t>
  </si>
  <si>
    <t>C2E600200161J/5044255072</t>
  </si>
  <si>
    <t>EMAP</t>
  </si>
  <si>
    <t>HSJ AWARDS</t>
  </si>
  <si>
    <t>MICE CONCIERGE LTD</t>
  </si>
  <si>
    <t>OPP-590309</t>
  </si>
  <si>
    <t>20-OP-SUPPL-AD010</t>
  </si>
  <si>
    <t>SENTINEL</t>
  </si>
  <si>
    <t>ADVERTISING FEES</t>
  </si>
  <si>
    <t>GLOVERS</t>
  </si>
  <si>
    <t>FISH TANK PUMP</t>
  </si>
  <si>
    <t>04-IM-IMMAN-OE260</t>
  </si>
  <si>
    <t>GO DADDY</t>
  </si>
  <si>
    <t>RENEWAL OF RADIOLOGYFORKIDS.COM</t>
  </si>
  <si>
    <t>DKN AEROBIC STEP</t>
  </si>
  <si>
    <t>SB1043028</t>
  </si>
  <si>
    <t>03-PA-HIST0-LI020</t>
  </si>
  <si>
    <t>TINDALLS</t>
  </si>
  <si>
    <t>INDIAN INK</t>
  </si>
  <si>
    <t>ZEMRNMGTW</t>
  </si>
  <si>
    <t>04-AN-ANMED-MN371</t>
  </si>
  <si>
    <t>C2E6013003012/4850346207</t>
  </si>
  <si>
    <t>C2E601300296K/4850344062</t>
  </si>
  <si>
    <t>30-RE-PREDL-TS010</t>
  </si>
  <si>
    <t>BRITISH HYPERTENSION SOCIETY</t>
  </si>
  <si>
    <t>ANNUAL SCIENTIFIC MEETING</t>
  </si>
  <si>
    <t>OPP-591961</t>
  </si>
  <si>
    <t>OPP-592663</t>
  </si>
  <si>
    <t>03-PA-PAMAN-PS010</t>
  </si>
  <si>
    <t>S-2121205</t>
  </si>
  <si>
    <t>03-PA-PAMAN-BK010</t>
  </si>
  <si>
    <t>S-2121395</t>
  </si>
  <si>
    <t>55-ED-AEU00-TS010</t>
  </si>
  <si>
    <t>BRITISH AIRWAYS</t>
  </si>
  <si>
    <t>55-SC-CCITU-OE450</t>
  </si>
  <si>
    <t>C2E603200154G/4662299372</t>
  </si>
  <si>
    <t>C2E604000129C/4869725873</t>
  </si>
  <si>
    <t>01-MP-RADPH-OE990</t>
  </si>
  <si>
    <t>C2E604500329L/4873962165</t>
  </si>
  <si>
    <t>C2E60450034UR/4873965144</t>
  </si>
  <si>
    <t xml:space="preserve">VIMEO </t>
  </si>
  <si>
    <t xml:space="preserve">SUBSCRIPTION </t>
  </si>
  <si>
    <t>001370227</t>
  </si>
  <si>
    <t>30-EC-WD079-PR990</t>
  </si>
  <si>
    <t>000830060</t>
  </si>
  <si>
    <t>55-SA-THENP-NUR50</t>
  </si>
  <si>
    <t>001370228</t>
  </si>
  <si>
    <t>30-EC-WD76B-PR990</t>
  </si>
  <si>
    <t>003480331</t>
  </si>
  <si>
    <t>004090076</t>
  </si>
  <si>
    <t>55-GA-WD230-PR990</t>
  </si>
  <si>
    <t>26-SM-SMMAN-OX140</t>
  </si>
  <si>
    <t>C2E605860036G/4680878924</t>
  </si>
  <si>
    <t>C2E605800173B/5082109015</t>
  </si>
  <si>
    <t>PROKERA PLUS CONTACT LENS</t>
  </si>
  <si>
    <t>4879962740</t>
  </si>
  <si>
    <t>ACCOMODATION JURYS MANCHESTER</t>
  </si>
  <si>
    <t>C2E607900045B/5701139570</t>
  </si>
  <si>
    <t>CIPS EXAMS</t>
  </si>
  <si>
    <t>04-SU-HSDU0-OE260</t>
  </si>
  <si>
    <t>MHRA</t>
  </si>
  <si>
    <t>MEDICAL DEVICE NAME CHANGE</t>
  </si>
  <si>
    <t>20160830004/5103106785</t>
  </si>
  <si>
    <t>26-SM-SMMAN-OE280</t>
  </si>
  <si>
    <t>C2E611100025H/5123279496</t>
  </si>
  <si>
    <t>30-SG-WDVAS-MS990</t>
  </si>
  <si>
    <t>C2E611500083I/5126476267</t>
  </si>
  <si>
    <t>C2E611500102K/5126489484</t>
  </si>
  <si>
    <t>30-EC-WD080-MS990</t>
  </si>
  <si>
    <t>C2E611500094I/5126485255</t>
  </si>
  <si>
    <t>30-EC-WD76A-PR990</t>
  </si>
  <si>
    <t>C2E611500078L/5126473768</t>
  </si>
  <si>
    <t>C2E611500074J/5126471296</t>
  </si>
  <si>
    <t>30-RE-HAEMO-PR990</t>
  </si>
  <si>
    <t>C2E611500085J/5126479154</t>
  </si>
  <si>
    <t>55-CH-PICTR-OE280</t>
  </si>
  <si>
    <t>INDEX COMMS</t>
  </si>
  <si>
    <t>PICS CONFERENCE</t>
  </si>
  <si>
    <t>04-NU-NUPDU-OE260</t>
  </si>
  <si>
    <t>C2E611700058D/5531647533</t>
  </si>
  <si>
    <t>C2E6117000502/5531642550</t>
  </si>
  <si>
    <t>C2E611700053M/5531645736</t>
  </si>
  <si>
    <t>04-OP-ESTSE-EN570</t>
  </si>
  <si>
    <t>GAS SAFE</t>
  </si>
  <si>
    <t>GAS SAFE REGISTRATION</t>
  </si>
  <si>
    <t>E.R.C.</t>
  </si>
  <si>
    <t>30 X MANUALS</t>
  </si>
  <si>
    <t>4033875-GB</t>
  </si>
  <si>
    <t>TEACHING INSTITUTE</t>
  </si>
  <si>
    <t>4176-7089-5187-5150</t>
  </si>
  <si>
    <t>04-OT-TRMAN-PS010</t>
  </si>
  <si>
    <t>AMAZON</t>
  </si>
  <si>
    <t>FOLDERS</t>
  </si>
  <si>
    <t>204-5342988-5375510</t>
  </si>
  <si>
    <t>RCOG</t>
  </si>
  <si>
    <t>PAYMENT DUE TO AREA RAISING APPLICATION INCORRECTLY</t>
  </si>
  <si>
    <t>NA</t>
  </si>
  <si>
    <t>16-HR-RECRU-OE260</t>
  </si>
  <si>
    <t>PROKERA CONTACT LENS</t>
  </si>
  <si>
    <t>15-OT-ACFND-OE510</t>
  </si>
  <si>
    <t>204-0193063-0716326</t>
  </si>
  <si>
    <t>GIFT CARDS</t>
  </si>
  <si>
    <t>22-OP-TRCTS-OE260</t>
  </si>
  <si>
    <t>TV LICENSING</t>
  </si>
  <si>
    <t>TV LICENCE (URGENT)</t>
  </si>
  <si>
    <t xml:space="preserve">CIPS EXAM </t>
  </si>
  <si>
    <t>08-IT-MAINT-CM010</t>
  </si>
  <si>
    <t>APP RENEWAL</t>
  </si>
  <si>
    <t>W476048293</t>
  </si>
  <si>
    <t>NAMESCO</t>
  </si>
  <si>
    <t>REGISTER DOMAIN</t>
  </si>
  <si>
    <t>ITUNES GIFTCARD</t>
  </si>
  <si>
    <t>W412552013</t>
  </si>
  <si>
    <t>$2338.00</t>
  </si>
  <si>
    <t>203-1088308-1954717</t>
  </si>
  <si>
    <t>VISUAL LITURGY SUBSCRIPTION</t>
  </si>
  <si>
    <t>04-AN-ETC00-OE280</t>
  </si>
  <si>
    <t>COURSE REGISTRATIONS</t>
  </si>
  <si>
    <t>MANUALS</t>
  </si>
  <si>
    <t>18.00 EUROS</t>
  </si>
  <si>
    <t>1680.90 EUROS</t>
  </si>
  <si>
    <t>LAPTOPS DIRECT</t>
  </si>
  <si>
    <t>LAPTOP</t>
  </si>
  <si>
    <t>03-PA-PAMAN-OE370</t>
  </si>
  <si>
    <t>SURVEY MONKEY</t>
  </si>
  <si>
    <t>MEMBERSHIP FEES</t>
  </si>
  <si>
    <t>HAMPTON MEDICAL</t>
  </si>
  <si>
    <t>SYMPOSIA</t>
  </si>
  <si>
    <t>170131120938nico</t>
  </si>
  <si>
    <t>$1169.00</t>
  </si>
  <si>
    <t>04-NU-NEWBO-OE280</t>
  </si>
  <si>
    <t>NATIONAL BOOK TOKENS</t>
  </si>
  <si>
    <t>BOOK TOKENS</t>
  </si>
  <si>
    <t>102466-873378</t>
  </si>
  <si>
    <t>04-AE-LOMED-OE280</t>
  </si>
  <si>
    <t>AGM CONFERENCE</t>
  </si>
  <si>
    <t>ZVCVZ</t>
  </si>
  <si>
    <t>MAJOR TRAUMA IN A&amp;E CONFERENCE</t>
  </si>
  <si>
    <t>04-AN-ATLS0-OE280</t>
  </si>
  <si>
    <t>ROYAL COLLEGE OF SURGEONS</t>
  </si>
  <si>
    <t>REPLACEMENT CERTIFICATE</t>
  </si>
  <si>
    <t>MEDICAL ETHICS COURSE</t>
  </si>
  <si>
    <t>IMPERIAL COLLEGE LONDON</t>
  </si>
  <si>
    <t>21-RD-ACSTU-OE990</t>
  </si>
  <si>
    <t>205-0634741-3044340</t>
  </si>
  <si>
    <t>H KAUR ATTENDANCE NATIONAL GO AWARDS</t>
  </si>
  <si>
    <t>04-NU-NEWBO-OE370</t>
  </si>
  <si>
    <t>EARLY LEARNING CENTRE</t>
  </si>
  <si>
    <t>MOT5623049</t>
  </si>
  <si>
    <t>HILTON HOTEL MANCHESTER</t>
  </si>
  <si>
    <t>BIP SOLUTIONS</t>
  </si>
  <si>
    <t>H KAUR NATIONAL GO AWARDS</t>
  </si>
  <si>
    <t>04-CH-CYSTF-OE280</t>
  </si>
  <si>
    <t>ECFS</t>
  </si>
  <si>
    <t>2892.31 EUROS</t>
  </si>
  <si>
    <t>17710/ 118665/17</t>
  </si>
  <si>
    <t>ICT948195</t>
  </si>
  <si>
    <t>ITUNES GIFT CARD</t>
  </si>
  <si>
    <t>W544652432</t>
  </si>
  <si>
    <t>44-CP-17752-9302B</t>
  </si>
  <si>
    <t>EUROPEAN SOCIETY OF CARDIOLOGY</t>
  </si>
  <si>
    <t>19-ON-PALLI-O1990</t>
  </si>
  <si>
    <t>AMHERST</t>
  </si>
  <si>
    <t>WALKIE TALKIE HIRE</t>
  </si>
  <si>
    <t>H3302</t>
  </si>
  <si>
    <t>55-OS-ORSLC-MS990</t>
  </si>
  <si>
    <t>TITA LINK</t>
  </si>
  <si>
    <t>BOLLARD HOOKS/SCREWS</t>
  </si>
  <si>
    <t>625 EUROS</t>
  </si>
  <si>
    <t>04-CH-CYSTF-TS010</t>
  </si>
  <si>
    <t>BOOKING.COM</t>
  </si>
  <si>
    <t>APPLE DEVELOPER LICENCE</t>
  </si>
  <si>
    <t>W449267215</t>
  </si>
  <si>
    <t>PROKERA PLUS LENS</t>
  </si>
  <si>
    <t>$1169</t>
  </si>
  <si>
    <t>BIOTISSUE (18/11/16)</t>
  </si>
  <si>
    <t>BIOTISSUE (12/12/16)</t>
  </si>
  <si>
    <t>438.52 EUROS</t>
  </si>
  <si>
    <t>SKYSCANNER (MONARCH&amp;RYANNAIR)</t>
  </si>
  <si>
    <t>SKYSCANNER (VUELING)</t>
  </si>
  <si>
    <t>SKYSCANNER (BA)</t>
  </si>
  <si>
    <t>410 EUROS</t>
  </si>
  <si>
    <t>SKYSCANNER (KIWI)</t>
  </si>
  <si>
    <t>ENTRY TO CIPS AWARDS</t>
  </si>
  <si>
    <t>04-MC-CAMAN-HP010</t>
  </si>
  <si>
    <t>HOLIDAY INN</t>
  </si>
  <si>
    <t>PURCHASING CARD TRANSACTIONS YTD 2017-18</t>
  </si>
  <si>
    <t>04-NU-NURED-CH010</t>
  </si>
  <si>
    <t>DIGICERT</t>
  </si>
  <si>
    <t>SSL PLUS CERTIFICATES</t>
  </si>
  <si>
    <t>01-MP-RADPH-BK010</t>
  </si>
  <si>
    <t>SPRINGER</t>
  </si>
  <si>
    <t>E-BOOK</t>
  </si>
  <si>
    <t>16-HR-HUMRE-TS010</t>
  </si>
  <si>
    <t>GRANGE TOWER BRIDGE HOTEL</t>
  </si>
  <si>
    <t>GW17794429</t>
  </si>
  <si>
    <t>55-SA-THENP-FF010</t>
  </si>
  <si>
    <t>KV48 SECURIKEY KEY VAULT</t>
  </si>
  <si>
    <t>ESAFES</t>
  </si>
  <si>
    <t>24 X INSTRUCTOR COURSE SEATS</t>
  </si>
  <si>
    <t>035/1942/98620</t>
  </si>
  <si>
    <t>WALSALL HOSPITAL</t>
  </si>
  <si>
    <t>27-MS-D1005-OE280</t>
  </si>
  <si>
    <t>CONFERENCE ATTENDANCE</t>
  </si>
  <si>
    <t>BSG2017</t>
  </si>
  <si>
    <t>BSG2017-1/1753</t>
  </si>
  <si>
    <t>BSG2017-1/1756</t>
  </si>
  <si>
    <t>03-PA-HISTO-LI010</t>
  </si>
  <si>
    <t>CURTIS WARD</t>
  </si>
  <si>
    <t>INDIAN INK 990ML</t>
  </si>
  <si>
    <t>H&amp;R HEALTHCARE</t>
  </si>
  <si>
    <r>
      <t xml:space="preserve">HYIODINE 22g BOTTLE </t>
    </r>
    <r>
      <rPr>
        <sz val="11"/>
        <color indexed="10"/>
        <rFont val="Calibri"/>
        <family val="2"/>
      </rPr>
      <t>(THIS SHOULD HAVE BEEN CREDITED BACK)</t>
    </r>
  </si>
  <si>
    <t>04-RA-IMMED-OE280</t>
  </si>
  <si>
    <t>ELLIOTT 29/6/17</t>
  </si>
  <si>
    <t>CAMBRIDGE IBCI</t>
  </si>
  <si>
    <t>ERS</t>
  </si>
  <si>
    <t>586 EUROS</t>
  </si>
  <si>
    <t>ERS-9BX-8350 / 3602794584</t>
  </si>
  <si>
    <t>SUBSCRIPTION RENEWAL</t>
  </si>
  <si>
    <t>04-TM-MEMED-OE370</t>
  </si>
  <si>
    <t>GROW MEDICAL</t>
  </si>
  <si>
    <t>COURSE FOR DR LANE</t>
  </si>
  <si>
    <t>2SY584131LG9680812</t>
  </si>
  <si>
    <t>ABBEY TOURS</t>
  </si>
  <si>
    <t>250 EUROS</t>
  </si>
  <si>
    <t>FACEBOOK</t>
  </si>
  <si>
    <t>CROWN PLAZA HARROGATE</t>
  </si>
  <si>
    <t>OVERNIGHT ACCOMMODATION</t>
  </si>
  <si>
    <t>LICENCE FEES</t>
  </si>
  <si>
    <t>04-OP-ESTSE-EN190</t>
  </si>
  <si>
    <t>BES LTD</t>
  </si>
  <si>
    <t>ESTATES SUNDRIES</t>
  </si>
  <si>
    <t>BLISS</t>
  </si>
  <si>
    <t>STUDY DAY</t>
  </si>
  <si>
    <t>15-OT-MILIB-BK020</t>
  </si>
  <si>
    <t>ORTHOEVIDENCE</t>
  </si>
  <si>
    <t>WEBSITE ACCESS</t>
  </si>
  <si>
    <t>3166-2566-8645-6049</t>
  </si>
  <si>
    <t>04-OP-ESTSE-GA010</t>
  </si>
  <si>
    <t>CHELTENHAM MOWERS</t>
  </si>
  <si>
    <t>BILLY GOAT LINERS</t>
  </si>
  <si>
    <t>GAS SAFETY</t>
  </si>
  <si>
    <t>3790073</t>
  </si>
  <si>
    <t xml:space="preserve">THE SYMPOSIUM OFFICE </t>
  </si>
  <si>
    <t xml:space="preserve">CONFERENCE FEES </t>
  </si>
  <si>
    <t>04-PY-PHTEC-OE280</t>
  </si>
  <si>
    <t>LEEDS UNIVERISTY, FACULTY OF ENGINEERING</t>
  </si>
  <si>
    <t>LEE278688</t>
  </si>
  <si>
    <t>DHGATE</t>
  </si>
  <si>
    <t>GERM MASCOT</t>
  </si>
  <si>
    <t>27-SH-D2204-EQ010</t>
  </si>
  <si>
    <t>CABLING 4 LESS</t>
  </si>
  <si>
    <t>KETTLE LEAD</t>
  </si>
  <si>
    <t>04-PY-PHTEC-PS010</t>
  </si>
  <si>
    <t>PHARMACEUTICAL PRESS</t>
  </si>
  <si>
    <t>PHARMACY GUIDES</t>
  </si>
  <si>
    <t>72864/72865</t>
  </si>
  <si>
    <t>04-PY-PHINF-OE180</t>
  </si>
  <si>
    <t>TAYLOR &amp; FRANCIS GROUP</t>
  </si>
  <si>
    <t>SUBSCRIPTION TO RENAL DRUGS DATABASE</t>
  </si>
  <si>
    <t>4350061</t>
  </si>
  <si>
    <t xml:space="preserve">VOUCHERS FOR TRAINEE PRIZES </t>
  </si>
  <si>
    <t>204-2307417-4084339</t>
  </si>
  <si>
    <t>04-IM-IMMAN-AD010</t>
  </si>
  <si>
    <t>16-HR-TRFIN-HP010</t>
  </si>
  <si>
    <t>MAKRO</t>
  </si>
  <si>
    <t>SWEETS FOR FLU JABS</t>
  </si>
  <si>
    <t>B255066</t>
  </si>
  <si>
    <t>B255752</t>
  </si>
  <si>
    <t>1560.96 Euros</t>
  </si>
  <si>
    <t>062/3345/06778</t>
  </si>
  <si>
    <t>INSTRUCTOR COURSE SEATS</t>
  </si>
  <si>
    <t>144 Euros</t>
  </si>
  <si>
    <t>062/2945/06406</t>
  </si>
  <si>
    <t>TRAUMA MANUALS</t>
  </si>
  <si>
    <t>01-MP-RADPH-TS080</t>
  </si>
  <si>
    <t>IPEM</t>
  </si>
  <si>
    <t>B256424</t>
  </si>
  <si>
    <t>R001389</t>
  </si>
  <si>
    <t>50000-499001</t>
  </si>
  <si>
    <t>PREMIER INN</t>
  </si>
  <si>
    <t>AWSR209996</t>
  </si>
  <si>
    <t>ACCOMODATION COMMENCING 13/11/17</t>
  </si>
  <si>
    <t>R001710</t>
  </si>
  <si>
    <t>50404-411708</t>
  </si>
  <si>
    <t>M&amp;S</t>
  </si>
  <si>
    <t>GIFT VOUCHERS</t>
  </si>
  <si>
    <t>301-0007611-1865500</t>
  </si>
  <si>
    <t>R002062</t>
  </si>
  <si>
    <t>KEELE MANAGEMENT CENTRE HOTEL</t>
  </si>
  <si>
    <t>30304-499001</t>
  </si>
  <si>
    <t>R000204</t>
  </si>
  <si>
    <t>VIRTUAL RSNA 2017</t>
  </si>
  <si>
    <t>$150.00</t>
  </si>
  <si>
    <t>10313 - 411601</t>
  </si>
  <si>
    <t>R000789</t>
  </si>
  <si>
    <t>20402-411601</t>
  </si>
  <si>
    <t>SOUTH TYNESIDE NHS</t>
  </si>
  <si>
    <t>R001784</t>
  </si>
  <si>
    <t>88888-922370</t>
  </si>
  <si>
    <t>TENPIN LTD</t>
  </si>
  <si>
    <t>BOWLING/REFRESHMENTS</t>
  </si>
  <si>
    <t>OLIVIA/NEETU</t>
  </si>
  <si>
    <t>R001538</t>
  </si>
  <si>
    <t>SENSORY TOYS</t>
  </si>
  <si>
    <t>RHINO UK</t>
  </si>
  <si>
    <t>000012634</t>
  </si>
  <si>
    <t xml:space="preserve">A SPEND OF £27K WENT THROUGH THE REAF PROCESS PO 00543869. HOWEVER THE HOTEL WOULD NOT ALLOW INVOICE PAYMENT SO THE PAYMENT HAD TO BE MADE ON THE CREDIT CARD TO COVER THE RETROSPECTIVE SPEND.  
AREA HAVE NOW BEEN MOVED TO THE MOAT HOUSE WHO ACCEPT PURCHASE ORDERS AND INVOICE PAYMENT. </t>
  </si>
  <si>
    <t xml:space="preserve">A SPEND OF £27K WENT THROUGH THE REAF PROCESS PO 00543869. HOWEVER THE HOTEL WOULD NOT ALLOW INVOICE PAYMENT SO THE PAYMENT HAD TO BE MADE ON THE CREDIT CARD TO COVER THE RETROSPECTIVE SPEND. THE VALUE WAS COVERED OIN THE PO. 
AREA HAVE NOW BEEN MOVED TO THE MOAT HOUSE WHO ACCEPT PURCHASE ORDERS AND INVOICE PAYMENT. </t>
  </si>
  <si>
    <t xml:space="preserve">SUPPLIER REQUIRED CREDIT CARD PAYMENT NO ALTERNATIVE WAY TO PAY. </t>
  </si>
  <si>
    <t xml:space="preserve">SUPPLIER REQUIRED CREDIT CARD PAYMENT NO OTHER WAY TO PAY. WE TRIED TO SOURCE WITH TOMLINSONS REGULAR SUPPLIER THAT WE USE. THEY SAID THEY CODUL SUPPLY SO WE RAISED A PO BUT THEN THEY COULD NOT SUPPLY IN THE END. 
DID NOT REQUIRE C3 AS THE VALUE WAS BELOW THE £300 THRESHOLD IN MAY. </t>
  </si>
  <si>
    <t xml:space="preserve">URGENT ITEM FOR CLINICAL PURPOSE. TRIED ALTERNATIVE ROUTE OF ORDERING AND THE WRONG ITEM ARRIVED. ENDED UP CRITICAL AND THE ONLY WAY TO PAY WAS BY CREDIT CARD. VALUE DID NOT REQUIRE C3 APPROVAL AS UNDER £300 THRESHOLD.   </t>
  </si>
  <si>
    <t xml:space="preserve">COURSE </t>
  </si>
  <si>
    <t xml:space="preserve">SUPPLIER REQUIRED CREDIT CARD PAYMENT NO ALTERNATIVE WAY TO PAY. AUTHORISED BY C3 03/07/17. </t>
  </si>
  <si>
    <t xml:space="preserve">AREA REQUIRED STOCK WITHIN 48 HOURS. THE ONLY LOCAL COMPANY THAT COULD SUPPLY. CREDIT CARD PAYMENT REQUIRED NO ALTERNATIVE WAY TO PAY. EXEMPT FROM C3 WENT THROUGH LESLEY SIDLEY 12/10/2017. EXEMPT COST CENTRE STAFF BENEFITS ADN EXEMPT HEAD CODE. THE REQUESTION THEN WENT MISTAKENGLY TO C3 ON THE 17/11/17 AND WAS DEFERRED TO THE CHIEF NURSE BUT THIS WAS TOO LATE AS THE REQ HAD ALREADY BEEN SIGNED OFF.  THREE TRANSACTIONS MADE AS THERE WAS LIMITED STOCK SO WE AHD TO PAY AS THE STOCK BECAME AVAILABLE.      </t>
  </si>
  <si>
    <t xml:space="preserve">SUPPLIER REQUIRED CREDIT CARD PAUYMENT NO ALTERNATE WAY TO PAY. NO ALTERNATE SUPPLIER. EXEMPT FROM C3 AS BELOW £300 THRESHOLD AT THE TIME. </t>
  </si>
  <si>
    <t xml:space="preserve">SUPPLIER REQUIRED CREDIT CARD PAYMENT NO ALTERNATIVE WAY TO PAY. APPROVED BY HELEN ASHLEY OUTSIDE OF C3 21/04. THE ORDER WAS THEN RAISED BUT HAD TO BE CANCELLED AS THERE WERE NO PLACES LEFT ON THE COURSE. THE AREA RAISED THIS REQ IN DUPLICATION AS WE USED THE ORIGINAL REQ TO SECURE THE CREDIT CARD PAYMENT AS IT HAD BEEN SIGNED OFF. </t>
  </si>
  <si>
    <t xml:space="preserve">ONLY ROUTE TO PURCHASE SUPPLIER REQUIRED CREDIT CARD PAYMENT NO ALTERNATIVE WAY TO PAY. HOTEL WAS LINKED TO HPMA AWARDS NIGHT THEREFORE COULD NOT BE BOOKED VIA REDFERN. THE REQ WAS EXEMPT FROM C3 AS THE VALUE WAS £275.00 EX VAT. RO VAUGAN AUTHORISED AS THE BUDGET HOLDER/EXEC. </t>
  </si>
  <si>
    <t>SUPPLIER REQUIRED CREDIT CARD PAUYMENT NO ALTERNATE WAY TO PAY. MORE ECONOMICAL THAN ALTERNATE SUPPLIER. EXEMPT FROM C3 AS BELOW £300 THRESHOLD AT THE TIME. CRTICAL PRODUCT USED TO HIGLIGHT A TUMOR.</t>
  </si>
  <si>
    <t>SUPPLIER REQUIRED CREDIT CARD PAYMENT NO ALTERNATIVE WAY TO PAY. SOLE SUPPLIER ASSTUDY DAY. DID NOT REQUIRE C3 AS THE VALUE WAS BELOW THE £300 THRESHOLD AND EXEMPT AS BEING PURCHASED BY CHARITABLE FUNDS.</t>
  </si>
  <si>
    <t xml:space="preserve">SUPPLIER REQUIRED CREDIT CARD PAYMENT NO ALTERNATIVE WAY TO PAY. SOLE SUPPLIER AS REPAIR FOR KIT. AUTHORISED BY C3 21/08/17  </t>
  </si>
  <si>
    <t xml:space="preserve">SUPPLIER REQUIRED CREDIT CARD PAYMENT NO ALTERNATIVE WAY TO PAY. DID NOT REQUIRE C3 AS THE VALUE WAS BELOW THE £300 THRESHOLD. </t>
  </si>
  <si>
    <t xml:space="preserve">SUPPLIER REQUIRED CREDIT CARD PAYMENT NO ALTERNATIVE WAY TO PAY. SOLE SUPPLIER AS REPAIR FOR KIT. DID NOT REQUIRE C3 AS THE VALUE WAS BELOW THE £300 THRESHOLD IN AUGUST. </t>
  </si>
  <si>
    <t xml:space="preserve">SUPPLIER REQUIRED CREDIT CARD PAYMENT NO ALTERNATIVE WAY TO PAY. SOLE SUPPLIER. LICENCE FEE FOR CHILDRENS RADIOLOGY SYSTEM. DID NOT REQUIRE C3 AS THE VALUE WAS BELOW THE £300 THRESHOLD IN AUGUST. </t>
  </si>
  <si>
    <t xml:space="preserve">SUPPLIER REQUIRED CREDIT CARD PAYMENT NO ALTERNATIVE WAY TO PAY. SOLE SUPPLIER. AUTHORISED BY JOHN OXTBY. </t>
  </si>
  <si>
    <t xml:space="preserve">SUPPLIER REQUIRED CREDIT CARD PAYMENT NO ALTERNATIVE WAY TO PAY. SOLE SUPPLIER. AUTHORISED BY JOHN OXTBY. DIDN’T REQUIRE C3 AS UNDER THE £300 THRESHOLD.  </t>
  </si>
  <si>
    <t>SUPPLIER REQUIRED CREDIT CARD PAYMENT NO ALTERNATIVE WAY TO PAY. SOLE SUPPLIER. AUTHORISED BY C3 30/10/17</t>
  </si>
  <si>
    <t xml:space="preserve">SUPPLIER REQUIRED CREDIT CARD PAYMENT NO ALTERNATIVE WAY TO PAY. SOLE SUPPLIER. REQUIRED URGENTLY. DEFERRED AT C3 20/11/17. REQUIRED URGENTLY ARAE EMAILED NATHAN JOY JOHNSON FOR AUTHORISATION OUTSIDE OF C3. AUTHORISED 22/11/17 </t>
  </si>
  <si>
    <t xml:space="preserve">CHARITABLE FUNDS EXEMPT FROM C3. SUPPLIER REQUIRED PAYMENT BY CREDIT CARD NO OTHER WAY TO PAY. NO ALTERNATIVE SUPPLIER. 10% DISCOUNT FOR ONLINE ORDER/CREDIT CARD PAYMENT SAVED £186.00. </t>
  </si>
  <si>
    <t>CHARITABLE FUNDS EXEMPT FROM C3. SUPPLIER REQUIRED PAYMENT BY CREDIT CARD NO OTHER WAY TO PAY. SOLE SUPPLIER.</t>
  </si>
  <si>
    <t xml:space="preserve">AREA SOURCED FLIGHTS DIRECT WHICH MADE A SAVING COMPARED TO REDFERN. APPROVED BY C3 27/03/17 </t>
  </si>
  <si>
    <t>SUPPLIER REQUIRED CREDIT CARD PAYMENT NO ALTERNATIVE WAY TO PAY. SOLE SUPPLIER. C3 AUTHORISED 12/09/17.</t>
  </si>
  <si>
    <t>SUPPLIER REQUIRED CREDIT CARD PAYMENT NO ALTERNATIVE WAY TO PAY. SOLE SUPPLIER. C3 AUTHORISED 23/09/17.</t>
  </si>
  <si>
    <t xml:space="preserve">SUPPLIER REQUIRED CREDIT CARD PAYMENT NO ALTERNATIVE WAY TO PAY. DSOLE SUPPLIER. VALUE BELOW £300 THRESHOLD IN AUGUST. </t>
  </si>
  <si>
    <t xml:space="preserve">SUPPLIER REQUIRED CREDIT CARD PAYMENT NO ALTERNATIVE WAY TO PAY. SOLE SUPPLIER. VALUE BELOW £300 THRESHOLD IN AUG.  </t>
  </si>
  <si>
    <t xml:space="preserve">SUPPLIER REQUIRED CREDIT CARD PAYMENT NO ALTERNATIVE WAY TO PAY.SAVING OBTAINED THROUGH SUPPLIER. REQUIRED URGENTLY. VALUE BELOW £300 THRESHOLD IN AUG.  </t>
  </si>
  <si>
    <t xml:space="preserve">SUPPLIER REQUIRED CREDIT CARD PAYMENT NO ALTERNATIVE WAY TO PAY.SOLE SUPPLIER. REQUIRED URGENTLY. VALUE BELOW £300 THRESHOLD IN AUG.  </t>
  </si>
  <si>
    <t xml:space="preserve">SUPPLIER REQUIRED CREDIT CARD PAYMENT NO OTHER ALTERNATIVE. HISTORIC TRANSANCTION. AREA NO LONGER REQUIRE. </t>
  </si>
  <si>
    <t>SUPPLIER REQUIRED CREDIT CARD PAYMENT NO OTHER ALTERNATIVE WAY TO PAY. C3 EXEMPT VALUE UNDER £300SOLE SUPPLIER.  THRESHOLD IN APRIL.</t>
  </si>
  <si>
    <t xml:space="preserve">SUPPLIER REQUIRED CREDIT CARD PAYMENT NO OTHER WAY TO PAY. SOLE SUPPLIER. SIGNED OFF AT C3 ON THE 09/05/17 </t>
  </si>
  <si>
    <t xml:space="preserve">SUPPLIER REQUIRED CREDIT CARD PAYMENT NO ALTERNATE WAY TO PAY. NO ALTERNATE SUPPLIER. EXEMPT FROM C3 AS BELOW £300 THRESHOLD AT THE TIME. </t>
  </si>
  <si>
    <t xml:space="preserve">SUPPLIER REQUIRED CREDIT CARD PAYMENT NO ALTERNATE WAY TO PAY. SOLE SUPPLIER. EXEMPT FROM C3 AS BELOW £300 THRESHOLD AT THE TIME. </t>
  </si>
  <si>
    <t xml:space="preserve">SUPPLIER REQUIRED CREDIT CARD PAYMENT NO ALTERNATE WAY TO PAY.SOLE SUPPLIER. EXEMPT FROM C3 AS BELOW £300 THRESHOLD AT THE TIME. </t>
  </si>
  <si>
    <t xml:space="preserve">SUPPLIER REQUIRED CREDIT CARD PAUYMENT NO ALTERNATE WAY TO PAY. SOLE SUPPLIER. EXEMPT FROM C3 AS BELOW £300 THRESHOLD AT THE TIME. </t>
  </si>
  <si>
    <t>HOME OFFICE REQUIRE CREDIT CARD PAYMENT NO ALTERNATIVE WAY TO PAY. PAID ON BEHALF OF HR AS THEIR CREDIT CARD WAS UP TO THE MAX LIMIT. AUTHORISED BY C3 03/07/17.</t>
  </si>
  <si>
    <t xml:space="preserve">SUPPLIER REQUIRED CREDIT CARD PAYMENT NO ALTERNATIVE WAY TO PAY. DID NOT REQUIRE C3 AS THE VALUE WAS BELOW THE £300 THRESHOLD IN JULY. </t>
  </si>
  <si>
    <t>R002028</t>
  </si>
  <si>
    <t>50505-498012</t>
  </si>
  <si>
    <t>DEVELOPER PROGRAMME</t>
  </si>
  <si>
    <t>W485835480</t>
  </si>
  <si>
    <t>R002794</t>
  </si>
  <si>
    <t>50601-411708</t>
  </si>
  <si>
    <t>LICENCE RENEWAL</t>
  </si>
  <si>
    <t>R003242</t>
  </si>
  <si>
    <t>50601-488018</t>
  </si>
  <si>
    <t>TIES/SCARVES</t>
  </si>
  <si>
    <t>TIES PLANET LTD</t>
  </si>
  <si>
    <t>R002976</t>
  </si>
  <si>
    <t>CERTIFICATE FOR WEBSITE PROTECTION</t>
  </si>
  <si>
    <t>$1425.00</t>
  </si>
  <si>
    <t xml:space="preserve">SUPPLIER REQUIRED CREDIT CARD PAYMENT NO ALTERNATIVE WAY TO PAY. SOLE SUPPLIER. REQUIRED URGENTLY. </t>
  </si>
  <si>
    <t xml:space="preserve">SUPPLIER REQUIRED CREDIT CARD PAYMENT NO ALTERNATIVE WAY TO PAY. SOLE SUPPLIER. </t>
  </si>
  <si>
    <t xml:space="preserve">R000474 </t>
  </si>
  <si>
    <t>10416-211001</t>
  </si>
  <si>
    <t xml:space="preserve">ANNUAL SCIENTIFIC MEETING 2018 </t>
  </si>
  <si>
    <t>BIRMINGHAM WOMENS &amp; CHILDRENS NHS FT</t>
  </si>
  <si>
    <t xml:space="preserve">ORDER RAISED ORIGINALLY BUT PAYMENT WILL NOT BE MADE IN TIME TO MEET THE DEADLINE 22/12/17. THEREFORE WE HAD TO CANCEL THE PO AND PAY BY CREDIT CARD TO ENSURE THE BOOKING OTHERWISE THE PLACE WOULD HAVE BEEN LOST. NO ALTERNATIVE SUPPLIER  </t>
  </si>
  <si>
    <t>R003972</t>
  </si>
  <si>
    <t>10312-411601</t>
  </si>
  <si>
    <t>ECPNR</t>
  </si>
  <si>
    <t>ECPNR COURSE</t>
  </si>
  <si>
    <t>1050 EUROS</t>
  </si>
  <si>
    <t>SUPPLIER REQUIRED CREDIT CARD PAYMENT. NO ALTERNATIVE WAY TO PAY. SOLE SUPPLIER</t>
  </si>
  <si>
    <t>R001312</t>
  </si>
  <si>
    <t>ERC 2018</t>
  </si>
  <si>
    <t>580 EUROS</t>
  </si>
  <si>
    <t>NEUTORGASSE</t>
  </si>
  <si>
    <t>R055005</t>
  </si>
  <si>
    <t>R008988</t>
  </si>
  <si>
    <t>DVD'S /CD'S</t>
  </si>
  <si>
    <t>SUPPLIER REQUIRED CREDIT CARD PAYMENT. NO ALTERNATIVE WAY TO PAY. CHEAPEST SUPPLIER FOR THESE GOODS</t>
  </si>
  <si>
    <t>205-4254587-3745927  / 205-7262822-3288360</t>
  </si>
  <si>
    <t>20302-488016</t>
  </si>
  <si>
    <t>HSE</t>
  </si>
  <si>
    <t>FIT BIT WATCHES FOR AWARD GIFTS STAFF BENEFITS</t>
  </si>
  <si>
    <t>ORDER ORIGINALLY PLACED WITH ARGOS BUT THE TRUST WAS ON STOP DUE TO NON-PAYMENT AND THE AREA COULD NOT WAIT FOR TEH DELIVERY. WE HAD TO CHANGE TO AMAZON AS WE MADE A SAVING OF £138.30.  THE AREA REQUESTED 5 WATCHES BUT AMAZON HAD A PROMOTION ON SO WE WERE ONLY ALLOWED TO PURACHSE 4 IN A SINGLE TRANSACTION. ADDITIONAL 1 BELOW.</t>
  </si>
  <si>
    <t>ADDITIONAL 1. ORDER ORIGINALLY PLACED WITH ARGOS BUT THE TRUST WAS ON STOP DUE TO NON-PAYMENT AND THE AREA COULD NOT WAIT FOR THE DELIVERY. WE CHANGED TO AMAZON AS WE MADE A SAVING OF £138.30 IN TOTAL INCLUDING LINE ABOVE.</t>
  </si>
  <si>
    <t>R005505</t>
  </si>
  <si>
    <t>R000063</t>
  </si>
  <si>
    <t>50603-491008</t>
  </si>
  <si>
    <t>HSJ</t>
  </si>
  <si>
    <t>TABLE AT HSJ AWARDS</t>
  </si>
  <si>
    <t>SOLE SUPPLIER.  NO ALTERNATIVE WAY TO PAY.</t>
  </si>
  <si>
    <t>WSL-DS110062869-SIN086969-ZW</t>
  </si>
  <si>
    <t>R009772</t>
  </si>
  <si>
    <t>50614-211001</t>
  </si>
  <si>
    <t>205-4375134-9368362</t>
  </si>
  <si>
    <t>R009313</t>
  </si>
  <si>
    <t>30003-411601</t>
  </si>
  <si>
    <t>IBHRE</t>
  </si>
  <si>
    <t>IBHRE EXAMINATION</t>
  </si>
  <si>
    <t>$1095.00</t>
  </si>
  <si>
    <t>R006288</t>
  </si>
  <si>
    <t>51008-210003</t>
  </si>
  <si>
    <t>THE STATIONERY STORE</t>
  </si>
  <si>
    <t>GUIDES</t>
  </si>
  <si>
    <t>SUPPLIER REQUIRED CREDIT CARD PAYMENT. NO ALTERNATIVE WAY TO PAY. TOMLINSONS CANNOT SUPPLY</t>
  </si>
  <si>
    <t>R009341</t>
  </si>
  <si>
    <t>10416-411601</t>
  </si>
  <si>
    <t>BSCCP</t>
  </si>
  <si>
    <t>R001697</t>
  </si>
  <si>
    <t>10605-487072</t>
  </si>
  <si>
    <t>DAKLAPACK</t>
  </si>
  <si>
    <t>SAFETY SPECIMEN BAGS</t>
  </si>
  <si>
    <t>SUPPLIER REQUIRED CREDIT CARD PAYMENT. NO ALTERNATIVE WAY TO PAY. URGENTLY REQUIRED. SOLE SUPPLIER</t>
  </si>
  <si>
    <t>ROYAL MAIL</t>
  </si>
  <si>
    <t xml:space="preserve">INVOICE 9055666207 RESPONSE PLUS LICENCE </t>
  </si>
  <si>
    <t xml:space="preserve">THE INVOICE IS OVERDUE AS THE AREA COULD NOT FIND THE CORRECT ACCOUNT TO RAISE THE ORDER AGAINST. THE ACCOUNT WAS ON STOP AND THE SUPPLIER HAD SENT A LETTER CONFIRMING THEY WERE TAKING THE TRUST TO COURT. PAYMENT MADE ON CREDIT CARD TO STOP THE COURT PROCEEDINGS AND ENSURE THE LICENCE IS RENEWED.    </t>
  </si>
  <si>
    <t>R012468</t>
  </si>
  <si>
    <t>R009962</t>
  </si>
  <si>
    <t>20410-487072</t>
  </si>
  <si>
    <t>AGI MASTERCLASS</t>
  </si>
  <si>
    <t xml:space="preserve">BRITISH SOCIETY OF GASTROENTEROLOGY </t>
  </si>
  <si>
    <t>THERE WAS ONLY 48 HRS TO REGISTER AND PAY. THEREFORE WE COULD NOT GAURANTEE BEING ABLE TO TURN THE SUPPLIER SET UP ACCOUNT FORM AROUND IN TIME FOR ORDERING ON THE SYSTEM.</t>
  </si>
  <si>
    <t>R007376</t>
  </si>
  <si>
    <t>RCOG 2018 WORLD CONGRESS</t>
  </si>
  <si>
    <t>ATTENDANCE AT RCOG 2018 WORLD CONGRESS</t>
  </si>
  <si>
    <t>$1400.00 SINGAPORE DOLLARS</t>
  </si>
  <si>
    <t>SUPPLIER REQUIRED CREDIT CARD PAYMENT. NO ALTERNATIVE WAY TO PAY. URGENTLY REQUIRED TO AVOID EXTRA FEE. SOLE SUPPLIER</t>
  </si>
  <si>
    <t>R013135</t>
  </si>
  <si>
    <t>10101-498038</t>
  </si>
  <si>
    <t>CASE AND CLAMP WITH FOAM</t>
  </si>
  <si>
    <t>PAROTEC</t>
  </si>
  <si>
    <t>R010747</t>
  </si>
  <si>
    <t>50400-498014</t>
  </si>
  <si>
    <t>R010713</t>
  </si>
  <si>
    <t>BSUR</t>
  </si>
  <si>
    <t>ADVANCED PROSTATE MRI COURSE</t>
  </si>
  <si>
    <t>R011145</t>
  </si>
  <si>
    <t>ROYAL SOCIETY OF MEDICINE</t>
  </si>
  <si>
    <t>21ST ANNUAL MEETING: THE PRACTICE IN ONCOLOGY</t>
  </si>
  <si>
    <t>R011520</t>
  </si>
  <si>
    <t>ESGAR</t>
  </si>
  <si>
    <t>ESGAR HANDS ON WORKSHOP - CT COLONOGRAPHY</t>
  </si>
  <si>
    <t>1250 EUROS</t>
  </si>
  <si>
    <t>100078650-08-03-2018-1426</t>
  </si>
  <si>
    <t>R010174</t>
  </si>
  <si>
    <t>BSCCP 2018-397</t>
  </si>
  <si>
    <t>R010897</t>
  </si>
  <si>
    <t>R012520</t>
  </si>
  <si>
    <t>60108-498019</t>
  </si>
  <si>
    <t>PUBLICATIONS</t>
  </si>
  <si>
    <t>SUPPLIER REQUIRED CREDIT CARD PAYMENT. NO ALTERNATIVE WAY TO PAY. URGENTLY REQUIRED. SAVING INVOLVED USING THIS SUPPLIER.</t>
  </si>
  <si>
    <t>60108-498003</t>
  </si>
  <si>
    <t>SPECSAVERS</t>
  </si>
  <si>
    <t>EYEWEAR VOUCHERS</t>
  </si>
  <si>
    <t>SUPPLIER REQUIRED CREDIT CARD PAYMENT. NO ALTERNATIVE WAY TO PAY. SOLE SUPPLIER. OLD INTEGRA ORDER SO URGENT.</t>
  </si>
  <si>
    <t>R014778</t>
  </si>
  <si>
    <t>10203-411708</t>
  </si>
  <si>
    <t>VARIOUS CHILDRENS TOYS</t>
  </si>
  <si>
    <t xml:space="preserve">SUPPLIER REQUIRED CREDIT CARD PAYMENT. NO ALTERNATIVE WAY TO PAY. SOLE SUPPLIER. </t>
  </si>
  <si>
    <t>R013537</t>
  </si>
  <si>
    <t>SALFORD UNI</t>
  </si>
  <si>
    <t>R012705</t>
  </si>
  <si>
    <t>ESPR</t>
  </si>
  <si>
    <t>ESPR ANNUAL MEETING</t>
  </si>
  <si>
    <t>SUPPLIER REQUIRED CREDIT CARD PAYMENT. NO ALTERNATIVE WAY TO PAY. SOLE SUPPLIER. URGENT TO AVOID EXTRA COSTS.</t>
  </si>
  <si>
    <t>R013333</t>
  </si>
  <si>
    <t>PROFILE PRODUCTIONS</t>
  </si>
  <si>
    <t>SYMPOSIUM MAMMOGRAPHICUM CONFERENCE 2018</t>
  </si>
  <si>
    <t>PP-SYMPMA18-4046226-768666-104</t>
  </si>
  <si>
    <t>SUPPLIER REQUIRED CREDIT CARD PAYMENT. NO ALTERNATIVE WAY TO PAY. SOLE SUPPLIER. URGENT TO AVOID EXTRA COSTS NEEDED TO PAY BY BEGINNING APRIL</t>
  </si>
  <si>
    <t>R010801</t>
  </si>
  <si>
    <t>SUPPLIER REQUIRED CREDIT CARD PAYMENT.  SOLE SUPPLIER. URGENT PAYMENT REQUIRED</t>
  </si>
  <si>
    <t>R010957</t>
  </si>
  <si>
    <t>R015631</t>
  </si>
  <si>
    <t>MY CHARITY BOXES</t>
  </si>
  <si>
    <t>CHARITY BOX</t>
  </si>
  <si>
    <t>SUPPLIER REQUIRED CREDIT CARD PAYMENT.</t>
  </si>
  <si>
    <t>R016214</t>
  </si>
  <si>
    <t>40016-498044</t>
  </si>
  <si>
    <t>CHAIRS FOR OFFICES</t>
  </si>
  <si>
    <t xml:space="preserve">SUPPLIER REQUIRED CREDIT CARD PAYMENT. </t>
  </si>
  <si>
    <t>SPECIAL CHAIR</t>
  </si>
  <si>
    <t>R015075</t>
  </si>
  <si>
    <t>50603-491001</t>
  </si>
  <si>
    <t>SUPPLIER REQUIRED CREDIT CARD PAYMENT. SOLE SUPPLIER. NO ALTERNATIVE WAY TO PAY.</t>
  </si>
  <si>
    <t xml:space="preserve">VOUCHERS FOR AWARDS CEREMONY. THERE IS NO ALTERNATIVE SUPPLIER THAT WE CAN BUY VOUCHERS FROM. AUTHORISED BY C3 ON THE 02/10/17. CREDIT CARD USE FOR AMAZON VOUCHERS WAS SIGNED OFF IN 2016 BY ******************   </t>
  </si>
  <si>
    <t>SUPPLIER REQUIRED CREDIT CARD PAYMENT NO ALTERNATIVE WAY TO PAY. AUTHORISED OUTSIDE OF C3 BY EMAIL ON THE 12/10/17 BY LESLEY SIDLEY. ORIGINAL USE OF CARD SIGNED OFF ANY *******************</t>
  </si>
  <si>
    <t>*****************</t>
  </si>
  <si>
    <t>********************</t>
  </si>
  <si>
    <t xml:space="preserve">VOUCHERS FOR AWARDS CEREMONY. THERE IS NO ALTERNATIVE SUPPLIER THAT WE CAN BUY VOUCHERS FROM. EXEMPT FROM C3 AS STAFF BENEFITS EXEMPT DEPT AND ACCOUNT CODE . AUTHORISED CREDIT CARD USE WITH ****************** .   </t>
  </si>
  <si>
    <t xml:space="preserve">AREA BOOKED THE HOTEL RETROSPECTIVELY. THE HOTEL WOULD ONLY ACCEPT CREDIT CARD PAYMENT. AUTHORISED BY **************** OUTSIDE OF C3. REQUISTION WENT TO C3 ON THE </t>
  </si>
  <si>
    <t xml:space="preserve">******************APPROVED OUTSIDE OF C3 REQ WENT RETROSPECTIVELY TO C3 ON THE 20/11/17. COMMENT STATES CLARIFICATION ON REQ POINT AND EFEAF BUT THE VALUE OF THE REQ IS £180.00 SO EFEA NOT REQUIRED.  </t>
  </si>
  <si>
    <t>SUPPLIER REQUIRED CREDIT CARD PAYMENT NO ALTERNATIVE WAY TO PAY. SOLE SUPPLIER. REQUIRED URGENTLY. DEFERRED AT C3 20/11/17. AUTHORISED OUTSIDE OF C3 BY **********************  23/11/17.</t>
  </si>
  <si>
    <t>FLIGHTS (****************)</t>
  </si>
  <si>
    <t xml:space="preserve">ACCOMMODATION LINKED TO HCSA CONFERENCE FOR **********************. SUPPLIER REQUIRED CREDIT CARD PAYMENT NO ALTERNATIVE WAY TO PAY. DID NOT REQUIRE C3 AS THE VALUE WAS BELOW THE £300 THRESHOLD IN AUGUST. </t>
  </si>
  <si>
    <t>SUPPLIER REQUIRED CREDIT CARD PAYMENT NO ALTERNATIVE WAY TO PAY. DID NOT REQUIRE C3 AS THE VALUE WAS BELOW THE £300 THRESHOLD IN AUGUST. SIGNED OFF BY ***********************</t>
  </si>
  <si>
    <t xml:space="preserve">AREA REQUIRED STOCK WITHIN 48 HOURS. THE ONLY LOCAL COMPANY THAT COULD SUPPLY. CREDIT CARD PAYMENT REQUIRED NO ALTERNATIVE WAY TO PAY. EXEMPT FROM C3 WENT THROUGH *************12/10/2017. EXEMPT COST CENTRE STAFF BENEFITS ADN EXEMPT HEAD CODE. THE REQUESTION THEN WENT MISTAKENGLY TO C3 ON THE 17/11/17 AND WAS DEFERRED TO THE CHIEF NURSE BUT THIS WAS TOO LATE AS THE REQ HAD ALREADY BEEN SIGNED OFF.  THREE TRANSACTIONS MADE AS THERE WAS LIMITED STOCK SO WE AHD TO PAY AS THE STOCK BECAME AVAILABLE.      </t>
  </si>
  <si>
    <t>FLIGHTS(*********************)</t>
  </si>
  <si>
    <t>FLIGHTS (*******************)</t>
  </si>
  <si>
    <t>FLIGHTS (*************)</t>
  </si>
  <si>
    <t>ACCOMODATION (*****************)</t>
  </si>
  <si>
    <t>ACCOMODATION (****************)</t>
  </si>
  <si>
    <t>ACCOMODATION (***********************)</t>
  </si>
  <si>
    <t>CIPS EXAM - ****************</t>
  </si>
  <si>
    <t>SYMPOSIUM ATTENDANCE  ************</t>
  </si>
  <si>
    <t>FLIGHTS ****************** TO ATTEND COURSE</t>
  </si>
  <si>
    <t>EXAM FEES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</si>
</sst>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mmm\-yyyy"/>
    <numFmt numFmtId="170" formatCode="[$$-409]#,##0.00"/>
  </numFmts>
  <fonts count="53">
    <font>
      <sz val="11"/>
      <color theme="1"/>
      <name val="Calibri"/>
      <family val="2"/>
    </font>
    <font>
      <sz val="11"/>
      <color indexed="8"/>
      <name val="Calibri"/>
      <family val="2"/>
    </font>
    <font>
      <b/>
      <sz val="11"/>
      <color indexed="8"/>
      <name val="Calibri"/>
      <family val="2"/>
    </font>
    <font>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name val="Calibri"/>
      <family val="2"/>
    </font>
    <font>
      <sz val="9"/>
      <color indexed="8"/>
      <name val="Arial"/>
      <family val="2"/>
    </font>
    <font>
      <sz val="10"/>
      <color indexed="8"/>
      <name val="Arial"/>
      <family val="2"/>
    </font>
    <font>
      <b/>
      <sz val="11"/>
      <name val="Calibri"/>
      <family val="2"/>
    </font>
    <font>
      <sz val="12"/>
      <color indexed="8"/>
      <name val="Arial"/>
      <family val="2"/>
    </font>
    <font>
      <sz val="12"/>
      <color indexed="8"/>
      <name val="MS Trebuchet"/>
      <family val="0"/>
    </font>
    <font>
      <sz val="12"/>
      <color indexed="8"/>
      <name val="Times New Roman"/>
      <family val="1"/>
    </font>
    <font>
      <sz val="10"/>
      <color indexed="63"/>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10"/>
      <color theme="1"/>
      <name val="Arial"/>
      <family val="2"/>
    </font>
    <font>
      <sz val="12"/>
      <color theme="1"/>
      <name val="Arial"/>
      <family val="2"/>
    </font>
    <font>
      <sz val="12"/>
      <color theme="1"/>
      <name val="MS Trebuchet"/>
      <family val="0"/>
    </font>
    <font>
      <sz val="12"/>
      <color theme="1"/>
      <name val="Times New Roman"/>
      <family val="1"/>
    </font>
    <font>
      <sz val="10"/>
      <color rgb="FF33333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Font="1" applyAlignment="1">
      <alignment/>
    </xf>
    <xf numFmtId="0" fontId="0" fillId="0" borderId="10" xfId="0" applyBorder="1" applyAlignment="1">
      <alignment horizontal="left"/>
    </xf>
    <xf numFmtId="0" fontId="0" fillId="0" borderId="10" xfId="0" applyNumberFormat="1" applyBorder="1" applyAlignment="1">
      <alignment horizontal="left"/>
    </xf>
    <xf numFmtId="164" fontId="0" fillId="0" borderId="10" xfId="0" applyNumberFormat="1" applyBorder="1" applyAlignment="1">
      <alignment horizontal="left"/>
    </xf>
    <xf numFmtId="0" fontId="2" fillId="0" borderId="10" xfId="0" applyFont="1" applyBorder="1" applyAlignment="1">
      <alignment horizontal="left"/>
    </xf>
    <xf numFmtId="0" fontId="2" fillId="0" borderId="10" xfId="0" applyNumberFormat="1" applyFont="1" applyBorder="1" applyAlignment="1">
      <alignment horizontal="left"/>
    </xf>
    <xf numFmtId="164" fontId="2" fillId="0" borderId="10" xfId="0" applyNumberFormat="1" applyFont="1" applyBorder="1" applyAlignment="1">
      <alignment horizontal="left"/>
    </xf>
    <xf numFmtId="0" fontId="0" fillId="0" borderId="10" xfId="0" applyFill="1" applyBorder="1" applyAlignment="1">
      <alignment horizontal="left"/>
    </xf>
    <xf numFmtId="0" fontId="20" fillId="0" borderId="10" xfId="0" applyFont="1" applyFill="1" applyBorder="1" applyAlignment="1">
      <alignment horizontal="left"/>
    </xf>
    <xf numFmtId="0" fontId="20" fillId="33" borderId="10" xfId="0" applyFont="1" applyFill="1" applyBorder="1" applyAlignment="1">
      <alignment horizontal="left"/>
    </xf>
    <xf numFmtId="14" fontId="20" fillId="33" borderId="10" xfId="0" applyNumberFormat="1" applyFont="1" applyFill="1" applyBorder="1" applyAlignment="1">
      <alignment horizontal="left"/>
    </xf>
    <xf numFmtId="0" fontId="20" fillId="33" borderId="10" xfId="0" applyNumberFormat="1" applyFont="1" applyFill="1" applyBorder="1" applyAlignment="1">
      <alignment horizontal="left"/>
    </xf>
    <xf numFmtId="164" fontId="20" fillId="33" borderId="10" xfId="0" applyNumberFormat="1" applyFont="1" applyFill="1" applyBorder="1" applyAlignment="1">
      <alignment horizontal="left"/>
    </xf>
    <xf numFmtId="0" fontId="20" fillId="33" borderId="10" xfId="0" applyFont="1" applyFill="1" applyBorder="1" applyAlignment="1">
      <alignment vertical="center"/>
    </xf>
    <xf numFmtId="0" fontId="20" fillId="33" borderId="10" xfId="0" applyFont="1" applyFill="1" applyBorder="1" applyAlignment="1">
      <alignment/>
    </xf>
    <xf numFmtId="0" fontId="0" fillId="33" borderId="10" xfId="0" applyFill="1" applyBorder="1" applyAlignment="1">
      <alignment horizontal="left"/>
    </xf>
    <xf numFmtId="14" fontId="0" fillId="33" borderId="10" xfId="0" applyNumberFormat="1" applyFill="1" applyBorder="1" applyAlignment="1">
      <alignment horizontal="left"/>
    </xf>
    <xf numFmtId="0" fontId="0" fillId="33" borderId="10" xfId="0" applyNumberFormat="1" applyFill="1" applyBorder="1" applyAlignment="1">
      <alignment horizontal="left"/>
    </xf>
    <xf numFmtId="164" fontId="0" fillId="33" borderId="10" xfId="0" applyNumberFormat="1" applyFill="1" applyBorder="1" applyAlignment="1">
      <alignment horizontal="left"/>
    </xf>
    <xf numFmtId="0" fontId="20" fillId="33" borderId="0" xfId="0" applyFont="1" applyFill="1" applyAlignment="1">
      <alignment horizontal="left"/>
    </xf>
    <xf numFmtId="0" fontId="0" fillId="33" borderId="10" xfId="0" applyNumberFormat="1" applyFill="1" applyBorder="1" applyAlignment="1" quotePrefix="1">
      <alignment horizontal="left"/>
    </xf>
    <xf numFmtId="0" fontId="47" fillId="33" borderId="0" xfId="0" applyFont="1" applyFill="1" applyAlignment="1">
      <alignment horizontal="left"/>
    </xf>
    <xf numFmtId="0" fontId="48" fillId="33" borderId="0" xfId="0" applyFont="1" applyFill="1" applyAlignment="1">
      <alignment horizontal="left"/>
    </xf>
    <xf numFmtId="0" fontId="45" fillId="0" borderId="10" xfId="0" applyFont="1" applyFill="1" applyBorder="1" applyAlignment="1">
      <alignment horizontal="left"/>
    </xf>
    <xf numFmtId="0" fontId="2" fillId="0" borderId="10" xfId="0" applyFont="1" applyFill="1" applyBorder="1" applyAlignment="1">
      <alignment horizontal="left"/>
    </xf>
    <xf numFmtId="0" fontId="2" fillId="0" borderId="10" xfId="0" applyNumberFormat="1" applyFont="1" applyFill="1" applyBorder="1" applyAlignment="1">
      <alignment horizontal="left"/>
    </xf>
    <xf numFmtId="164" fontId="2" fillId="0" borderId="10" xfId="0" applyNumberFormat="1" applyFont="1" applyFill="1" applyBorder="1" applyAlignment="1">
      <alignment horizontal="left"/>
    </xf>
    <xf numFmtId="0" fontId="23" fillId="0" borderId="10" xfId="0" applyFont="1" applyFill="1" applyBorder="1" applyAlignment="1">
      <alignment horizontal="left"/>
    </xf>
    <xf numFmtId="0" fontId="0" fillId="33" borderId="0" xfId="0" applyFill="1" applyAlignment="1">
      <alignment horizontal="left"/>
    </xf>
    <xf numFmtId="0" fontId="0" fillId="34" borderId="10" xfId="0" applyFill="1" applyBorder="1" applyAlignment="1">
      <alignment horizontal="left"/>
    </xf>
    <xf numFmtId="14" fontId="0" fillId="34" borderId="10" xfId="0" applyNumberFormat="1" applyFill="1" applyBorder="1" applyAlignment="1">
      <alignment horizontal="left"/>
    </xf>
    <xf numFmtId="0" fontId="0" fillId="34" borderId="10" xfId="0" applyNumberFormat="1" applyFill="1" applyBorder="1" applyAlignment="1">
      <alignment horizontal="left"/>
    </xf>
    <xf numFmtId="164" fontId="0" fillId="34" borderId="10" xfId="0" applyNumberFormat="1" applyFill="1" applyBorder="1" applyAlignment="1">
      <alignment horizontal="left"/>
    </xf>
    <xf numFmtId="0" fontId="0" fillId="35" borderId="10" xfId="0" applyFill="1" applyBorder="1" applyAlignment="1">
      <alignment horizontal="left" vertical="top"/>
    </xf>
    <xf numFmtId="14" fontId="0" fillId="35" borderId="10" xfId="0" applyNumberFormat="1" applyFill="1" applyBorder="1" applyAlignment="1">
      <alignment horizontal="left" vertical="top"/>
    </xf>
    <xf numFmtId="0" fontId="0" fillId="35" borderId="10" xfId="0" applyNumberFormat="1" applyFill="1" applyBorder="1" applyAlignment="1">
      <alignment horizontal="left" vertical="top"/>
    </xf>
    <xf numFmtId="164" fontId="0" fillId="35" borderId="10" xfId="0" applyNumberFormat="1" applyFill="1" applyBorder="1" applyAlignment="1">
      <alignment horizontal="left" vertical="top"/>
    </xf>
    <xf numFmtId="0" fontId="0" fillId="35" borderId="10" xfId="0" applyFill="1" applyBorder="1" applyAlignment="1">
      <alignment horizontal="left" vertical="top" wrapText="1"/>
    </xf>
    <xf numFmtId="0" fontId="0" fillId="35" borderId="10" xfId="0" applyNumberFormat="1" applyFill="1" applyBorder="1" applyAlignment="1" quotePrefix="1">
      <alignment horizontal="left" vertical="top"/>
    </xf>
    <xf numFmtId="0" fontId="49" fillId="35" borderId="0" xfId="0" applyFont="1" applyFill="1" applyAlignment="1">
      <alignment horizontal="left"/>
    </xf>
    <xf numFmtId="0" fontId="47" fillId="35" borderId="0" xfId="0" applyFont="1" applyFill="1" applyAlignment="1">
      <alignment/>
    </xf>
    <xf numFmtId="164" fontId="0" fillId="35" borderId="10" xfId="0" applyNumberFormat="1" applyFill="1" applyBorder="1" applyAlignment="1">
      <alignment horizontal="left" vertical="top" wrapText="1"/>
    </xf>
    <xf numFmtId="0" fontId="0" fillId="35" borderId="10" xfId="0" applyFont="1" applyFill="1" applyBorder="1" applyAlignment="1">
      <alignment vertical="top"/>
    </xf>
    <xf numFmtId="0" fontId="0" fillId="35" borderId="10" xfId="0" applyFont="1" applyFill="1" applyBorder="1" applyAlignment="1">
      <alignment horizontal="left" vertical="top"/>
    </xf>
    <xf numFmtId="1" fontId="0" fillId="35" borderId="10" xfId="0" applyNumberFormat="1" applyFill="1" applyBorder="1" applyAlignment="1">
      <alignment horizontal="left" vertical="top"/>
    </xf>
    <xf numFmtId="0" fontId="20" fillId="35" borderId="10" xfId="0" applyFont="1" applyFill="1" applyBorder="1" applyAlignment="1">
      <alignment vertical="top"/>
    </xf>
    <xf numFmtId="0" fontId="0" fillId="35" borderId="10" xfId="0" applyFill="1" applyBorder="1" applyAlignment="1" quotePrefix="1">
      <alignment horizontal="left" vertical="top"/>
    </xf>
    <xf numFmtId="0" fontId="0" fillId="35" borderId="0" xfId="0" applyFill="1" applyAlignment="1" quotePrefix="1">
      <alignment horizontal="left" vertical="top"/>
    </xf>
    <xf numFmtId="170" fontId="0" fillId="35" borderId="10" xfId="0" applyNumberFormat="1" applyFill="1" applyBorder="1" applyAlignment="1">
      <alignment horizontal="left" vertical="top"/>
    </xf>
    <xf numFmtId="0" fontId="50" fillId="35" borderId="0" xfId="0" applyFont="1" applyFill="1" applyAlignment="1">
      <alignment/>
    </xf>
    <xf numFmtId="0" fontId="0" fillId="35" borderId="0" xfId="0" applyFill="1" applyBorder="1" applyAlignment="1">
      <alignment horizontal="left" vertical="top"/>
    </xf>
    <xf numFmtId="0" fontId="51" fillId="35" borderId="0" xfId="0" applyFont="1" applyFill="1" applyAlignment="1">
      <alignment/>
    </xf>
    <xf numFmtId="0" fontId="52" fillId="35" borderId="0" xfId="0" applyFont="1" applyFill="1" applyAlignment="1">
      <alignment/>
    </xf>
    <xf numFmtId="0" fontId="0" fillId="35" borderId="10" xfId="0" applyFill="1" applyBorder="1" applyAlignment="1">
      <alignment horizontal="left"/>
    </xf>
    <xf numFmtId="14" fontId="0" fillId="35" borderId="10" xfId="0" applyNumberFormat="1" applyFill="1" applyBorder="1" applyAlignment="1">
      <alignment horizontal="left"/>
    </xf>
    <xf numFmtId="0" fontId="0" fillId="35" borderId="10" xfId="0" applyNumberFormat="1" applyFill="1" applyBorder="1" applyAlignment="1">
      <alignment horizontal="left"/>
    </xf>
    <xf numFmtId="164" fontId="0" fillId="35" borderId="10" xfId="0" applyNumberFormat="1" applyFill="1" applyBorder="1" applyAlignment="1">
      <alignment horizontal="left"/>
    </xf>
    <xf numFmtId="0" fontId="0" fillId="35" borderId="10" xfId="0" applyFill="1" applyBorder="1" applyAlignment="1">
      <alignment horizontal="left" wrapText="1"/>
    </xf>
    <xf numFmtId="164" fontId="0" fillId="35" borderId="10" xfId="0" applyNumberFormat="1" applyFill="1" applyBorder="1" applyAlignment="1">
      <alignment horizontal="left" wrapText="1"/>
    </xf>
    <xf numFmtId="0" fontId="0" fillId="35" borderId="0" xfId="0" applyFill="1" applyAlignment="1">
      <alignment/>
    </xf>
    <xf numFmtId="0" fontId="0" fillId="35" borderId="11" xfId="0" applyFont="1" applyFill="1" applyBorder="1" applyAlignment="1">
      <alignment horizontal="left"/>
    </xf>
    <xf numFmtId="0" fontId="2" fillId="35" borderId="10" xfId="0" applyFont="1" applyFill="1" applyBorder="1" applyAlignment="1">
      <alignment horizontal="left" vertical="top"/>
    </xf>
    <xf numFmtId="0" fontId="2" fillId="35" borderId="10" xfId="0" applyNumberFormat="1" applyFont="1" applyFill="1" applyBorder="1" applyAlignment="1">
      <alignment horizontal="left" vertical="top"/>
    </xf>
    <xf numFmtId="164" fontId="2" fillId="35" borderId="10" xfId="0" applyNumberFormat="1" applyFont="1" applyFill="1" applyBorder="1" applyAlignment="1">
      <alignment horizontal="left" vertical="top"/>
    </xf>
    <xf numFmtId="0" fontId="45" fillId="35" borderId="10" xfId="0" applyFont="1" applyFill="1" applyBorder="1" applyAlignment="1">
      <alignment horizontal="left" vertical="top"/>
    </xf>
    <xf numFmtId="0" fontId="23" fillId="35" borderId="10" xfId="0" applyFont="1" applyFill="1" applyBorder="1" applyAlignment="1">
      <alignment horizontal="left" vertical="top" wrapText="1"/>
    </xf>
    <xf numFmtId="0" fontId="23" fillId="35" borderId="10" xfId="0" applyFont="1" applyFill="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66"/>
  <sheetViews>
    <sheetView zoomScalePageLayoutView="0" workbookViewId="0" topLeftCell="D1">
      <selection activeCell="M60" sqref="M60"/>
    </sheetView>
  </sheetViews>
  <sheetFormatPr defaultColWidth="9.140625" defaultRowHeight="15"/>
  <cols>
    <col min="1" max="1" width="9.140625" style="33" customWidth="1"/>
    <col min="2" max="2" width="12.421875" style="33" customWidth="1"/>
    <col min="3" max="3" width="11.7109375" style="35" customWidth="1"/>
    <col min="4" max="4" width="19.57421875" style="33" customWidth="1"/>
    <col min="5" max="5" width="25.140625" style="33" customWidth="1"/>
    <col min="6" max="6" width="32.57421875" style="33" customWidth="1"/>
    <col min="7" max="7" width="14.57421875" style="36" customWidth="1"/>
    <col min="8" max="8" width="22.57421875" style="33" customWidth="1"/>
    <col min="9" max="9" width="30.7109375" style="37" bestFit="1" customWidth="1"/>
    <col min="10" max="16384" width="9.140625" style="33" customWidth="1"/>
  </cols>
  <sheetData>
    <row r="1" spans="1:7" ht="15">
      <c r="A1" s="61" t="s">
        <v>425</v>
      </c>
      <c r="B1" s="61"/>
      <c r="C1" s="62"/>
      <c r="D1" s="61"/>
      <c r="E1" s="61"/>
      <c r="F1" s="61"/>
      <c r="G1" s="63"/>
    </row>
    <row r="2" spans="2:7" ht="15">
      <c r="B2" s="61"/>
      <c r="C2" s="62"/>
      <c r="D2" s="61"/>
      <c r="E2" s="61"/>
      <c r="F2" s="61"/>
      <c r="G2" s="63"/>
    </row>
    <row r="3" spans="1:9" ht="15">
      <c r="A3" s="64" t="s">
        <v>14</v>
      </c>
      <c r="B3" s="61" t="s">
        <v>0</v>
      </c>
      <c r="C3" s="62" t="s">
        <v>1</v>
      </c>
      <c r="D3" s="61" t="s">
        <v>2</v>
      </c>
      <c r="E3" s="61" t="s">
        <v>3</v>
      </c>
      <c r="F3" s="61" t="s">
        <v>12</v>
      </c>
      <c r="G3" s="63" t="s">
        <v>4</v>
      </c>
      <c r="H3" s="61" t="s">
        <v>5</v>
      </c>
      <c r="I3" s="65" t="s">
        <v>13</v>
      </c>
    </row>
    <row r="4" spans="1:9" ht="60">
      <c r="A4" s="33">
        <v>1</v>
      </c>
      <c r="B4" s="34">
        <v>42830</v>
      </c>
      <c r="C4" s="35">
        <v>6040085</v>
      </c>
      <c r="D4" s="33" t="s">
        <v>408</v>
      </c>
      <c r="E4" s="33" t="s">
        <v>421</v>
      </c>
      <c r="F4" s="33" t="s">
        <v>734</v>
      </c>
      <c r="G4" s="36">
        <v>110</v>
      </c>
      <c r="H4" s="33">
        <v>2756387</v>
      </c>
      <c r="I4" s="37" t="s">
        <v>569</v>
      </c>
    </row>
    <row r="5" spans="1:9" ht="75">
      <c r="A5" s="33">
        <v>2</v>
      </c>
      <c r="B5" s="34">
        <v>42831</v>
      </c>
      <c r="C5" s="35">
        <v>5920076</v>
      </c>
      <c r="D5" s="33" t="s">
        <v>29</v>
      </c>
      <c r="E5" s="33" t="s">
        <v>414</v>
      </c>
      <c r="F5" s="33" t="s">
        <v>412</v>
      </c>
      <c r="G5" s="36" t="s">
        <v>413</v>
      </c>
      <c r="I5" s="37" t="s">
        <v>576</v>
      </c>
    </row>
    <row r="6" spans="1:9" ht="90.75" customHeight="1">
      <c r="A6" s="33">
        <v>3</v>
      </c>
      <c r="B6" s="34">
        <v>42831</v>
      </c>
      <c r="C6" s="35">
        <v>5920076</v>
      </c>
      <c r="D6" s="33" t="s">
        <v>29</v>
      </c>
      <c r="E6" s="33" t="s">
        <v>415</v>
      </c>
      <c r="F6" s="33" t="s">
        <v>412</v>
      </c>
      <c r="G6" s="36" t="s">
        <v>413</v>
      </c>
      <c r="I6" s="37" t="s">
        <v>576</v>
      </c>
    </row>
    <row r="7" spans="1:9" ht="76.5" customHeight="1">
      <c r="A7" s="33">
        <v>4</v>
      </c>
      <c r="B7" s="34">
        <v>42838</v>
      </c>
      <c r="C7" s="38" t="s">
        <v>545</v>
      </c>
      <c r="D7" s="33" t="s">
        <v>25</v>
      </c>
      <c r="E7" s="33" t="s">
        <v>30</v>
      </c>
      <c r="F7" s="33" t="s">
        <v>422</v>
      </c>
      <c r="G7" s="36">
        <v>150</v>
      </c>
      <c r="I7" s="37" t="s">
        <v>577</v>
      </c>
    </row>
    <row r="8" spans="1:9" ht="199.5" customHeight="1">
      <c r="A8" s="33">
        <v>5</v>
      </c>
      <c r="B8" s="34">
        <v>42853</v>
      </c>
      <c r="C8" s="35">
        <v>6590133</v>
      </c>
      <c r="D8" s="33" t="s">
        <v>423</v>
      </c>
      <c r="E8" s="33" t="s">
        <v>424</v>
      </c>
      <c r="F8" s="33" t="s">
        <v>20</v>
      </c>
      <c r="G8" s="36">
        <v>580</v>
      </c>
      <c r="I8" s="37" t="s">
        <v>547</v>
      </c>
    </row>
    <row r="9" spans="1:9" ht="60">
      <c r="A9" s="33">
        <v>6</v>
      </c>
      <c r="B9" s="34">
        <v>42860</v>
      </c>
      <c r="C9" s="35">
        <v>1620127</v>
      </c>
      <c r="D9" s="33" t="s">
        <v>426</v>
      </c>
      <c r="E9" s="33" t="s">
        <v>427</v>
      </c>
      <c r="F9" s="33" t="s">
        <v>428</v>
      </c>
      <c r="G9" s="36">
        <v>334.4</v>
      </c>
      <c r="H9" s="33">
        <v>1469055</v>
      </c>
      <c r="I9" s="37" t="s">
        <v>578</v>
      </c>
    </row>
    <row r="10" spans="1:9" ht="175.5" customHeight="1">
      <c r="A10" s="33">
        <v>7</v>
      </c>
      <c r="B10" s="34">
        <v>42866</v>
      </c>
      <c r="C10" s="35">
        <v>860099</v>
      </c>
      <c r="D10" s="33" t="s">
        <v>429</v>
      </c>
      <c r="E10" s="33" t="s">
        <v>430</v>
      </c>
      <c r="F10" s="33" t="s">
        <v>431</v>
      </c>
      <c r="G10" s="36">
        <v>93.5</v>
      </c>
      <c r="H10" s="39">
        <v>6621394</v>
      </c>
      <c r="I10" s="37" t="s">
        <v>549</v>
      </c>
    </row>
    <row r="11" spans="1:9" ht="180">
      <c r="A11" s="33">
        <v>8</v>
      </c>
      <c r="B11" s="34">
        <v>42867</v>
      </c>
      <c r="C11" s="35">
        <v>6590133</v>
      </c>
      <c r="D11" s="33" t="s">
        <v>423</v>
      </c>
      <c r="E11" s="33" t="s">
        <v>424</v>
      </c>
      <c r="F11" s="33" t="s">
        <v>20</v>
      </c>
      <c r="G11" s="36">
        <v>690</v>
      </c>
      <c r="I11" s="37" t="s">
        <v>546</v>
      </c>
    </row>
    <row r="12" spans="1:9" ht="180">
      <c r="A12" s="33">
        <v>9</v>
      </c>
      <c r="B12" s="34">
        <v>42867</v>
      </c>
      <c r="C12" s="35">
        <v>3550060</v>
      </c>
      <c r="D12" s="33" t="s">
        <v>432</v>
      </c>
      <c r="E12" s="33" t="s">
        <v>433</v>
      </c>
      <c r="F12" s="33" t="s">
        <v>20</v>
      </c>
      <c r="G12" s="36">
        <v>344.76</v>
      </c>
      <c r="H12" s="40" t="s">
        <v>434</v>
      </c>
      <c r="I12" s="37" t="s">
        <v>556</v>
      </c>
    </row>
    <row r="13" spans="1:9" ht="195">
      <c r="A13" s="33">
        <v>10</v>
      </c>
      <c r="B13" s="34">
        <v>42878</v>
      </c>
      <c r="C13" s="35">
        <v>5870083</v>
      </c>
      <c r="D13" s="33" t="s">
        <v>373</v>
      </c>
      <c r="E13" s="33" t="s">
        <v>378</v>
      </c>
      <c r="F13" s="33" t="s">
        <v>211</v>
      </c>
      <c r="G13" s="36">
        <v>600</v>
      </c>
      <c r="I13" s="37" t="s">
        <v>555</v>
      </c>
    </row>
    <row r="14" spans="1:9" ht="90">
      <c r="A14" s="33">
        <v>11</v>
      </c>
      <c r="B14" s="34">
        <v>42886</v>
      </c>
      <c r="C14" s="35">
        <v>982606</v>
      </c>
      <c r="D14" s="33" t="s">
        <v>435</v>
      </c>
      <c r="E14" s="33" t="s">
        <v>437</v>
      </c>
      <c r="F14" s="33" t="s">
        <v>436</v>
      </c>
      <c r="G14" s="36">
        <v>158.4</v>
      </c>
      <c r="H14" s="33">
        <v>54844</v>
      </c>
      <c r="I14" s="37" t="s">
        <v>579</v>
      </c>
    </row>
    <row r="15" spans="1:9" ht="75">
      <c r="A15" s="33">
        <v>12</v>
      </c>
      <c r="B15" s="34">
        <v>42887</v>
      </c>
      <c r="C15" s="35">
        <v>920198</v>
      </c>
      <c r="D15" s="33" t="s">
        <v>355</v>
      </c>
      <c r="E15" s="33" t="s">
        <v>159</v>
      </c>
      <c r="F15" s="33" t="s">
        <v>438</v>
      </c>
      <c r="G15" s="36">
        <v>144</v>
      </c>
      <c r="H15" s="33" t="s">
        <v>439</v>
      </c>
      <c r="I15" s="37" t="s">
        <v>580</v>
      </c>
    </row>
    <row r="16" spans="1:9" ht="210">
      <c r="A16" s="33">
        <v>13</v>
      </c>
      <c r="B16" s="34">
        <v>42867</v>
      </c>
      <c r="C16" s="35">
        <v>6590133</v>
      </c>
      <c r="D16" s="33" t="s">
        <v>423</v>
      </c>
      <c r="E16" s="33" t="s">
        <v>424</v>
      </c>
      <c r="F16" s="33" t="s">
        <v>20</v>
      </c>
      <c r="G16" s="36">
        <v>593</v>
      </c>
      <c r="I16" s="37" t="s">
        <v>547</v>
      </c>
    </row>
    <row r="17" spans="1:9" ht="210">
      <c r="A17" s="33">
        <v>14</v>
      </c>
      <c r="B17" s="34">
        <v>42874</v>
      </c>
      <c r="C17" s="35">
        <v>6590133</v>
      </c>
      <c r="D17" s="33" t="s">
        <v>423</v>
      </c>
      <c r="E17" s="33" t="s">
        <v>424</v>
      </c>
      <c r="F17" s="33" t="s">
        <v>20</v>
      </c>
      <c r="G17" s="36">
        <v>472</v>
      </c>
      <c r="I17" s="37" t="s">
        <v>547</v>
      </c>
    </row>
    <row r="18" spans="1:9" ht="210">
      <c r="A18" s="33">
        <v>15</v>
      </c>
      <c r="B18" s="34">
        <v>42881</v>
      </c>
      <c r="C18" s="35">
        <v>6590133</v>
      </c>
      <c r="D18" s="33" t="s">
        <v>423</v>
      </c>
      <c r="E18" s="33" t="s">
        <v>424</v>
      </c>
      <c r="F18" s="33" t="s">
        <v>20</v>
      </c>
      <c r="G18" s="36">
        <v>287</v>
      </c>
      <c r="I18" s="37" t="s">
        <v>547</v>
      </c>
    </row>
    <row r="19" spans="1:9" ht="90">
      <c r="A19" s="33">
        <v>16</v>
      </c>
      <c r="B19" s="34">
        <v>42878</v>
      </c>
      <c r="C19" s="35">
        <v>5870083</v>
      </c>
      <c r="D19" s="33" t="s">
        <v>373</v>
      </c>
      <c r="E19" s="33" t="s">
        <v>440</v>
      </c>
      <c r="F19" s="33" t="s">
        <v>551</v>
      </c>
      <c r="G19" s="36">
        <v>625</v>
      </c>
      <c r="I19" s="37" t="s">
        <v>554</v>
      </c>
    </row>
    <row r="20" spans="1:9" ht="75">
      <c r="A20" s="33">
        <v>17</v>
      </c>
      <c r="B20" s="34">
        <v>42899</v>
      </c>
      <c r="C20" s="35">
        <v>1370403</v>
      </c>
      <c r="D20" s="33" t="s">
        <v>441</v>
      </c>
      <c r="E20" s="33" t="s">
        <v>443</v>
      </c>
      <c r="F20" s="33" t="s">
        <v>442</v>
      </c>
      <c r="G20" s="36">
        <v>165</v>
      </c>
      <c r="H20" s="33" t="s">
        <v>444</v>
      </c>
      <c r="I20" s="37" t="s">
        <v>581</v>
      </c>
    </row>
    <row r="21" spans="1:9" ht="75">
      <c r="A21" s="33">
        <v>18</v>
      </c>
      <c r="B21" s="34">
        <v>42899</v>
      </c>
      <c r="C21" s="35">
        <v>1370407</v>
      </c>
      <c r="D21" s="33" t="s">
        <v>441</v>
      </c>
      <c r="E21" s="33" t="s">
        <v>443</v>
      </c>
      <c r="F21" s="33" t="s">
        <v>442</v>
      </c>
      <c r="G21" s="36">
        <v>170</v>
      </c>
      <c r="H21" s="33" t="s">
        <v>445</v>
      </c>
      <c r="I21" s="37" t="s">
        <v>582</v>
      </c>
    </row>
    <row r="22" spans="1:9" ht="135">
      <c r="A22" s="33">
        <v>19</v>
      </c>
      <c r="B22" s="34">
        <v>42907</v>
      </c>
      <c r="C22" s="35">
        <v>6020041</v>
      </c>
      <c r="D22" s="33" t="s">
        <v>304</v>
      </c>
      <c r="E22" s="33" t="s">
        <v>449</v>
      </c>
      <c r="F22" s="33" t="s">
        <v>450</v>
      </c>
      <c r="G22" s="36">
        <v>95.76</v>
      </c>
      <c r="I22" s="37" t="s">
        <v>550</v>
      </c>
    </row>
    <row r="23" spans="1:9" ht="120">
      <c r="A23" s="33">
        <v>20</v>
      </c>
      <c r="B23" s="34">
        <v>42914</v>
      </c>
      <c r="C23" s="35">
        <v>1811940</v>
      </c>
      <c r="D23" s="33" t="s">
        <v>446</v>
      </c>
      <c r="E23" s="33" t="s">
        <v>447</v>
      </c>
      <c r="F23" s="33" t="s">
        <v>448</v>
      </c>
      <c r="G23" s="36">
        <v>70</v>
      </c>
      <c r="H23" s="33">
        <v>38218</v>
      </c>
      <c r="I23" s="37" t="s">
        <v>557</v>
      </c>
    </row>
    <row r="24" spans="1:9" ht="60">
      <c r="A24" s="33">
        <v>21</v>
      </c>
      <c r="B24" s="34">
        <v>42915</v>
      </c>
      <c r="C24" s="35">
        <v>5890160</v>
      </c>
      <c r="D24" s="33" t="s">
        <v>451</v>
      </c>
      <c r="E24" s="33" t="s">
        <v>453</v>
      </c>
      <c r="F24" s="33" t="s">
        <v>185</v>
      </c>
      <c r="G24" s="36">
        <v>583.74</v>
      </c>
      <c r="H24" s="33" t="s">
        <v>452</v>
      </c>
      <c r="I24" s="37" t="s">
        <v>552</v>
      </c>
    </row>
    <row r="25" spans="1:9" ht="60">
      <c r="A25" s="33">
        <v>22</v>
      </c>
      <c r="B25" s="34">
        <v>42920</v>
      </c>
      <c r="C25" s="35">
        <v>6040101</v>
      </c>
      <c r="D25" s="33" t="s">
        <v>391</v>
      </c>
      <c r="E25" s="33" t="s">
        <v>454</v>
      </c>
      <c r="F25" s="33" t="s">
        <v>185</v>
      </c>
      <c r="G25" s="36" t="s">
        <v>455</v>
      </c>
      <c r="H25" s="33" t="s">
        <v>456</v>
      </c>
      <c r="I25" s="37" t="s">
        <v>552</v>
      </c>
    </row>
    <row r="26" spans="1:9" ht="45">
      <c r="A26" s="33">
        <v>23</v>
      </c>
      <c r="B26" s="34">
        <v>42922</v>
      </c>
      <c r="C26" s="35">
        <v>4220053</v>
      </c>
      <c r="D26" s="33" t="s">
        <v>195</v>
      </c>
      <c r="E26" s="33" t="s">
        <v>279</v>
      </c>
      <c r="F26" s="33" t="s">
        <v>457</v>
      </c>
      <c r="G26" s="36">
        <v>159</v>
      </c>
      <c r="I26" s="37" t="s">
        <v>548</v>
      </c>
    </row>
    <row r="27" spans="1:9" ht="105">
      <c r="A27" s="33">
        <v>24</v>
      </c>
      <c r="B27" s="34">
        <v>42930</v>
      </c>
      <c r="C27" s="35">
        <v>1370415</v>
      </c>
      <c r="D27" s="33" t="s">
        <v>458</v>
      </c>
      <c r="E27" s="33" t="s">
        <v>7</v>
      </c>
      <c r="F27" s="33" t="s">
        <v>59</v>
      </c>
      <c r="G27" s="36">
        <v>1199</v>
      </c>
      <c r="H27" s="33">
        <v>7100562585</v>
      </c>
      <c r="I27" s="37" t="s">
        <v>583</v>
      </c>
    </row>
    <row r="28" spans="1:9" ht="105">
      <c r="A28" s="33">
        <v>25</v>
      </c>
      <c r="B28" s="34">
        <v>42930</v>
      </c>
      <c r="C28" s="35">
        <v>1370416</v>
      </c>
      <c r="D28" s="33" t="s">
        <v>458</v>
      </c>
      <c r="E28" s="33" t="s">
        <v>7</v>
      </c>
      <c r="F28" s="33" t="s">
        <v>59</v>
      </c>
      <c r="G28" s="36">
        <v>1199</v>
      </c>
      <c r="H28" s="33">
        <v>7100565003</v>
      </c>
      <c r="I28" s="37" t="s">
        <v>583</v>
      </c>
    </row>
    <row r="29" spans="1:9" ht="105">
      <c r="A29" s="33">
        <v>26</v>
      </c>
      <c r="B29" s="34">
        <v>42930</v>
      </c>
      <c r="C29" s="35">
        <v>1370418</v>
      </c>
      <c r="D29" s="33" t="s">
        <v>458</v>
      </c>
      <c r="E29" s="33" t="s">
        <v>7</v>
      </c>
      <c r="F29" s="33" t="s">
        <v>59</v>
      </c>
      <c r="G29" s="41">
        <v>1199</v>
      </c>
      <c r="H29" s="33">
        <v>7100565852</v>
      </c>
      <c r="I29" s="37" t="s">
        <v>583</v>
      </c>
    </row>
    <row r="30" spans="1:9" ht="105">
      <c r="A30" s="33">
        <v>27</v>
      </c>
      <c r="B30" s="34">
        <v>42930</v>
      </c>
      <c r="C30" s="35">
        <v>5870112</v>
      </c>
      <c r="D30" s="33" t="s">
        <v>16</v>
      </c>
      <c r="E30" s="33" t="s">
        <v>7</v>
      </c>
      <c r="F30" s="33" t="s">
        <v>59</v>
      </c>
      <c r="G30" s="36">
        <v>1199</v>
      </c>
      <c r="H30" s="33">
        <v>7100566639</v>
      </c>
      <c r="I30" s="37" t="s">
        <v>583</v>
      </c>
    </row>
    <row r="31" spans="1:9" ht="105">
      <c r="A31" s="33">
        <v>28</v>
      </c>
      <c r="B31" s="34">
        <v>42930</v>
      </c>
      <c r="C31" s="35">
        <v>5870117</v>
      </c>
      <c r="D31" s="33" t="s">
        <v>16</v>
      </c>
      <c r="E31" s="33" t="s">
        <v>7</v>
      </c>
      <c r="F31" s="33" t="s">
        <v>59</v>
      </c>
      <c r="G31" s="36">
        <v>1199</v>
      </c>
      <c r="H31" s="33">
        <v>710056736</v>
      </c>
      <c r="I31" s="37" t="s">
        <v>583</v>
      </c>
    </row>
    <row r="32" spans="1:9" ht="105">
      <c r="A32" s="33">
        <v>29</v>
      </c>
      <c r="B32" s="34">
        <v>42930</v>
      </c>
      <c r="C32" s="35">
        <v>5870116</v>
      </c>
      <c r="D32" s="33" t="s">
        <v>16</v>
      </c>
      <c r="E32" s="33" t="s">
        <v>7</v>
      </c>
      <c r="F32" s="33" t="s">
        <v>59</v>
      </c>
      <c r="G32" s="36">
        <v>1199</v>
      </c>
      <c r="H32" s="33">
        <v>710056794</v>
      </c>
      <c r="I32" s="37" t="s">
        <v>583</v>
      </c>
    </row>
    <row r="33" spans="1:9" ht="105">
      <c r="A33" s="33">
        <v>30</v>
      </c>
      <c r="B33" s="34">
        <v>42930</v>
      </c>
      <c r="C33" s="35">
        <v>5870115</v>
      </c>
      <c r="D33" s="33" t="s">
        <v>16</v>
      </c>
      <c r="E33" s="33" t="s">
        <v>7</v>
      </c>
      <c r="F33" s="33" t="s">
        <v>59</v>
      </c>
      <c r="G33" s="36">
        <v>1199</v>
      </c>
      <c r="H33" s="33">
        <v>7100568530</v>
      </c>
      <c r="I33" s="37" t="s">
        <v>583</v>
      </c>
    </row>
    <row r="34" spans="1:9" ht="105">
      <c r="A34" s="33">
        <v>31</v>
      </c>
      <c r="B34" s="34">
        <v>42930</v>
      </c>
      <c r="C34" s="35">
        <v>5870127</v>
      </c>
      <c r="D34" s="33" t="s">
        <v>16</v>
      </c>
      <c r="E34" s="33" t="s">
        <v>7</v>
      </c>
      <c r="F34" s="33" t="s">
        <v>59</v>
      </c>
      <c r="G34" s="36">
        <v>1199</v>
      </c>
      <c r="H34" s="33">
        <v>7100569184</v>
      </c>
      <c r="I34" s="37" t="s">
        <v>583</v>
      </c>
    </row>
    <row r="35" spans="1:9" ht="105">
      <c r="A35" s="33">
        <v>32</v>
      </c>
      <c r="B35" s="34">
        <v>42930</v>
      </c>
      <c r="C35" s="35">
        <v>5870126</v>
      </c>
      <c r="D35" s="33" t="s">
        <v>16</v>
      </c>
      <c r="E35" s="33" t="s">
        <v>7</v>
      </c>
      <c r="F35" s="33" t="s">
        <v>59</v>
      </c>
      <c r="G35" s="36">
        <v>1199</v>
      </c>
      <c r="H35" s="33">
        <v>7100569725</v>
      </c>
      <c r="I35" s="37" t="s">
        <v>583</v>
      </c>
    </row>
    <row r="36" spans="1:9" ht="90">
      <c r="A36" s="33">
        <v>33</v>
      </c>
      <c r="B36" s="34">
        <v>42934</v>
      </c>
      <c r="C36" s="35">
        <v>5890163</v>
      </c>
      <c r="D36" s="33" t="s">
        <v>451</v>
      </c>
      <c r="E36" s="33" t="s">
        <v>459</v>
      </c>
      <c r="F36" s="33" t="s">
        <v>460</v>
      </c>
      <c r="G36" s="36">
        <v>234</v>
      </c>
      <c r="H36" s="33" t="s">
        <v>461</v>
      </c>
      <c r="I36" s="37" t="s">
        <v>584</v>
      </c>
    </row>
    <row r="37" spans="1:9" ht="90">
      <c r="A37" s="33">
        <v>34</v>
      </c>
      <c r="B37" s="34">
        <v>42943</v>
      </c>
      <c r="C37" s="35">
        <v>5651060</v>
      </c>
      <c r="D37" s="33" t="s">
        <v>17</v>
      </c>
      <c r="E37" s="33" t="s">
        <v>462</v>
      </c>
      <c r="F37" s="33" t="s">
        <v>100</v>
      </c>
      <c r="G37" s="36" t="s">
        <v>463</v>
      </c>
      <c r="I37" s="37" t="s">
        <v>584</v>
      </c>
    </row>
    <row r="38" spans="1:9" ht="120">
      <c r="A38" s="33">
        <v>35</v>
      </c>
      <c r="B38" s="34">
        <v>42949</v>
      </c>
      <c r="C38" s="35">
        <v>4220056</v>
      </c>
      <c r="D38" s="33" t="s">
        <v>195</v>
      </c>
      <c r="E38" s="33" t="s">
        <v>464</v>
      </c>
      <c r="F38" s="33" t="s">
        <v>196</v>
      </c>
      <c r="G38" s="36">
        <v>150</v>
      </c>
      <c r="I38" s="37" t="s">
        <v>736</v>
      </c>
    </row>
    <row r="39" spans="1:9" ht="135">
      <c r="A39" s="33">
        <v>36</v>
      </c>
      <c r="B39" s="34">
        <v>42954</v>
      </c>
      <c r="C39" s="35">
        <v>12649</v>
      </c>
      <c r="D39" s="33" t="s">
        <v>25</v>
      </c>
      <c r="E39" s="33" t="s">
        <v>465</v>
      </c>
      <c r="F39" s="33" t="s">
        <v>466</v>
      </c>
      <c r="G39" s="36">
        <v>132</v>
      </c>
      <c r="H39" s="33">
        <v>61657564</v>
      </c>
      <c r="I39" s="37" t="s">
        <v>735</v>
      </c>
    </row>
    <row r="40" spans="1:9" ht="120">
      <c r="A40" s="33">
        <v>37</v>
      </c>
      <c r="B40" s="34">
        <v>42955</v>
      </c>
      <c r="C40" s="35">
        <v>5890168</v>
      </c>
      <c r="D40" s="33" t="s">
        <v>250</v>
      </c>
      <c r="E40" s="33" t="s">
        <v>251</v>
      </c>
      <c r="F40" s="33" t="s">
        <v>467</v>
      </c>
      <c r="G40" s="36">
        <v>13.1</v>
      </c>
      <c r="I40" s="37" t="s">
        <v>562</v>
      </c>
    </row>
    <row r="41" spans="1:9" ht="105">
      <c r="A41" s="33">
        <v>38</v>
      </c>
      <c r="B41" s="34">
        <v>42965</v>
      </c>
      <c r="C41" s="35">
        <v>6510386</v>
      </c>
      <c r="D41" s="33" t="s">
        <v>468</v>
      </c>
      <c r="E41" s="33" t="s">
        <v>469</v>
      </c>
      <c r="F41" s="33" t="s">
        <v>470</v>
      </c>
      <c r="G41" s="36">
        <v>96.24</v>
      </c>
      <c r="H41" s="33">
        <v>100043365</v>
      </c>
      <c r="I41" s="37" t="s">
        <v>561</v>
      </c>
    </row>
    <row r="42" spans="1:9" ht="135">
      <c r="A42" s="33">
        <v>39</v>
      </c>
      <c r="B42" s="34">
        <v>42969</v>
      </c>
      <c r="C42" s="35">
        <v>5651127</v>
      </c>
      <c r="D42" s="33" t="s">
        <v>17</v>
      </c>
      <c r="E42" s="33" t="s">
        <v>471</v>
      </c>
      <c r="F42" s="33" t="s">
        <v>472</v>
      </c>
      <c r="G42" s="36">
        <v>50</v>
      </c>
      <c r="I42" s="37" t="s">
        <v>558</v>
      </c>
    </row>
    <row r="43" spans="1:9" ht="75">
      <c r="A43" s="33">
        <v>40</v>
      </c>
      <c r="B43" s="34">
        <v>42971</v>
      </c>
      <c r="C43" s="35">
        <v>6250041</v>
      </c>
      <c r="D43" s="33" t="s">
        <v>473</v>
      </c>
      <c r="E43" s="33" t="s">
        <v>474</v>
      </c>
      <c r="F43" s="33" t="s">
        <v>475</v>
      </c>
      <c r="G43" s="36">
        <v>1213.8</v>
      </c>
      <c r="H43" s="33" t="s">
        <v>476</v>
      </c>
      <c r="I43" s="37" t="s">
        <v>559</v>
      </c>
    </row>
    <row r="44" spans="1:9" ht="90">
      <c r="A44" s="33">
        <v>41</v>
      </c>
      <c r="B44" s="34">
        <v>42972</v>
      </c>
      <c r="C44" s="35">
        <v>6510389</v>
      </c>
      <c r="D44" s="33" t="s">
        <v>477</v>
      </c>
      <c r="E44" s="33" t="s">
        <v>478</v>
      </c>
      <c r="F44" s="33" t="s">
        <v>479</v>
      </c>
      <c r="G44" s="36">
        <v>104</v>
      </c>
      <c r="H44" s="33">
        <v>126852</v>
      </c>
      <c r="I44" s="37" t="s">
        <v>560</v>
      </c>
    </row>
    <row r="45" spans="1:9" ht="75">
      <c r="A45" s="33">
        <v>42</v>
      </c>
      <c r="B45" s="34">
        <v>42976</v>
      </c>
      <c r="C45" s="35">
        <v>1370073</v>
      </c>
      <c r="D45" s="33" t="s">
        <v>234</v>
      </c>
      <c r="E45" s="33" t="s">
        <v>263</v>
      </c>
      <c r="F45" s="33" t="s">
        <v>185</v>
      </c>
      <c r="G45" s="36">
        <v>230</v>
      </c>
      <c r="I45" s="37" t="s">
        <v>572</v>
      </c>
    </row>
    <row r="46" spans="1:9" ht="90">
      <c r="A46" s="33">
        <v>48</v>
      </c>
      <c r="B46" s="34">
        <v>42958</v>
      </c>
      <c r="C46" s="35">
        <v>2070152</v>
      </c>
      <c r="D46" s="33" t="s">
        <v>492</v>
      </c>
      <c r="E46" s="33" t="s">
        <v>493</v>
      </c>
      <c r="F46" s="33" t="s">
        <v>494</v>
      </c>
      <c r="G46" s="36">
        <v>239</v>
      </c>
      <c r="H46" s="42" t="s">
        <v>495</v>
      </c>
      <c r="I46" s="37" t="s">
        <v>575</v>
      </c>
    </row>
    <row r="47" spans="1:9" ht="90">
      <c r="A47" s="33">
        <v>49</v>
      </c>
      <c r="B47" s="34">
        <v>42958</v>
      </c>
      <c r="C47" s="35">
        <v>19150003</v>
      </c>
      <c r="D47" s="33" t="s">
        <v>496</v>
      </c>
      <c r="E47" s="33" t="s">
        <v>497</v>
      </c>
      <c r="F47" s="33" t="s">
        <v>498</v>
      </c>
      <c r="G47" s="36">
        <v>511.27</v>
      </c>
      <c r="H47" s="33">
        <v>12080595</v>
      </c>
      <c r="I47" s="37" t="s">
        <v>575</v>
      </c>
    </row>
    <row r="48" spans="1:9" ht="75">
      <c r="A48" s="33">
        <v>43</v>
      </c>
      <c r="B48" s="34">
        <v>42986</v>
      </c>
      <c r="C48" s="35">
        <v>6540351</v>
      </c>
      <c r="D48" s="33" t="s">
        <v>321</v>
      </c>
      <c r="E48" s="33" t="s">
        <v>480</v>
      </c>
      <c r="F48" s="33" t="s">
        <v>67</v>
      </c>
      <c r="G48" s="36">
        <v>436.8</v>
      </c>
      <c r="H48" s="33">
        <v>3390165</v>
      </c>
      <c r="I48" s="37" t="s">
        <v>571</v>
      </c>
    </row>
    <row r="49" spans="1:9" ht="75">
      <c r="A49" s="33">
        <v>44</v>
      </c>
      <c r="B49" s="34">
        <v>42991</v>
      </c>
      <c r="C49" s="38" t="s">
        <v>481</v>
      </c>
      <c r="D49" s="33" t="s">
        <v>98</v>
      </c>
      <c r="E49" s="33" t="s">
        <v>482</v>
      </c>
      <c r="F49" s="33" t="s">
        <v>483</v>
      </c>
      <c r="G49" s="36">
        <v>595</v>
      </c>
      <c r="I49" s="37" t="s">
        <v>570</v>
      </c>
    </row>
    <row r="50" spans="1:9" ht="75">
      <c r="A50" s="33">
        <v>45</v>
      </c>
      <c r="B50" s="34">
        <v>42996</v>
      </c>
      <c r="C50" s="35">
        <v>2070186</v>
      </c>
      <c r="D50" s="33" t="s">
        <v>484</v>
      </c>
      <c r="E50" s="33" t="s">
        <v>485</v>
      </c>
      <c r="F50" s="33" t="s">
        <v>26</v>
      </c>
      <c r="G50" s="36">
        <v>616</v>
      </c>
      <c r="H50" s="33" t="s">
        <v>486</v>
      </c>
      <c r="I50" s="37" t="s">
        <v>570</v>
      </c>
    </row>
    <row r="51" spans="1:9" ht="75">
      <c r="A51" s="33">
        <v>46</v>
      </c>
      <c r="B51" s="34">
        <v>43006</v>
      </c>
      <c r="C51" s="35">
        <v>5651146</v>
      </c>
      <c r="D51" s="33" t="s">
        <v>17</v>
      </c>
      <c r="E51" s="33" t="s">
        <v>487</v>
      </c>
      <c r="F51" s="33" t="s">
        <v>488</v>
      </c>
      <c r="G51" s="36">
        <v>81.32</v>
      </c>
      <c r="H51" s="33">
        <v>342278976</v>
      </c>
      <c r="I51" s="37" t="s">
        <v>573</v>
      </c>
    </row>
    <row r="52" spans="1:9" ht="105">
      <c r="A52" s="33">
        <v>47</v>
      </c>
      <c r="B52" s="34">
        <v>43007</v>
      </c>
      <c r="C52" s="35">
        <v>5150546</v>
      </c>
      <c r="D52" s="33" t="s">
        <v>489</v>
      </c>
      <c r="E52" s="33" t="s">
        <v>490</v>
      </c>
      <c r="F52" s="33" t="s">
        <v>491</v>
      </c>
      <c r="G52" s="36">
        <v>8.27</v>
      </c>
      <c r="H52" s="33">
        <v>1249148</v>
      </c>
      <c r="I52" s="37" t="s">
        <v>574</v>
      </c>
    </row>
    <row r="53" spans="1:9" ht="135">
      <c r="A53" s="33">
        <v>50</v>
      </c>
      <c r="B53" s="34">
        <v>43019</v>
      </c>
      <c r="C53" s="38" t="s">
        <v>499</v>
      </c>
      <c r="D53" s="33" t="s">
        <v>338</v>
      </c>
      <c r="E53" s="33" t="s">
        <v>330</v>
      </c>
      <c r="F53" s="33" t="s">
        <v>500</v>
      </c>
      <c r="G53" s="36">
        <v>320</v>
      </c>
      <c r="H53" s="33" t="s">
        <v>501</v>
      </c>
      <c r="I53" s="37" t="s">
        <v>726</v>
      </c>
    </row>
    <row r="54" spans="1:9" ht="120">
      <c r="A54" s="33">
        <v>51</v>
      </c>
      <c r="B54" s="34">
        <v>43021</v>
      </c>
      <c r="C54" s="35">
        <v>58900182</v>
      </c>
      <c r="D54" s="33" t="s">
        <v>502</v>
      </c>
      <c r="E54" s="33" t="s">
        <v>464</v>
      </c>
      <c r="F54" s="33" t="s">
        <v>196</v>
      </c>
      <c r="G54" s="36">
        <v>200</v>
      </c>
      <c r="H54" s="43"/>
      <c r="I54" s="37" t="s">
        <v>727</v>
      </c>
    </row>
    <row r="55" spans="1:9" ht="300">
      <c r="A55" s="33">
        <v>52</v>
      </c>
      <c r="B55" s="34">
        <v>43021</v>
      </c>
      <c r="C55" s="35">
        <v>3550073</v>
      </c>
      <c r="D55" s="33" t="s">
        <v>503</v>
      </c>
      <c r="E55" s="33" t="s">
        <v>504</v>
      </c>
      <c r="F55" s="33" t="s">
        <v>505</v>
      </c>
      <c r="G55" s="36">
        <v>94.94</v>
      </c>
      <c r="H55" s="33" t="s">
        <v>506</v>
      </c>
      <c r="I55" s="37" t="s">
        <v>553</v>
      </c>
    </row>
    <row r="56" spans="1:9" ht="300">
      <c r="A56" s="33">
        <v>53</v>
      </c>
      <c r="B56" s="34">
        <v>43026</v>
      </c>
      <c r="C56" s="35">
        <v>3550073</v>
      </c>
      <c r="D56" s="33" t="s">
        <v>503</v>
      </c>
      <c r="E56" s="33" t="s">
        <v>504</v>
      </c>
      <c r="F56" s="33" t="s">
        <v>505</v>
      </c>
      <c r="G56" s="36">
        <v>94.94</v>
      </c>
      <c r="H56" s="33" t="s">
        <v>507</v>
      </c>
      <c r="I56" s="37" t="s">
        <v>553</v>
      </c>
    </row>
    <row r="57" spans="1:9" ht="75">
      <c r="A57" s="33">
        <v>54</v>
      </c>
      <c r="B57" s="34">
        <v>43027</v>
      </c>
      <c r="C57" s="35">
        <v>920224</v>
      </c>
      <c r="D57" s="33" t="s">
        <v>355</v>
      </c>
      <c r="E57" s="33" t="s">
        <v>159</v>
      </c>
      <c r="F57" s="33" t="s">
        <v>513</v>
      </c>
      <c r="G57" s="36" t="s">
        <v>508</v>
      </c>
      <c r="H57" s="33" t="s">
        <v>509</v>
      </c>
      <c r="I57" s="37" t="s">
        <v>563</v>
      </c>
    </row>
    <row r="58" spans="1:9" ht="90">
      <c r="A58" s="33">
        <v>55</v>
      </c>
      <c r="B58" s="34">
        <v>43027</v>
      </c>
      <c r="C58" s="35">
        <v>920225</v>
      </c>
      <c r="D58" s="33" t="s">
        <v>355</v>
      </c>
      <c r="E58" s="33" t="s">
        <v>159</v>
      </c>
      <c r="F58" s="33" t="s">
        <v>510</v>
      </c>
      <c r="G58" s="36" t="s">
        <v>511</v>
      </c>
      <c r="H58" s="33" t="s">
        <v>512</v>
      </c>
      <c r="I58" s="37" t="s">
        <v>564</v>
      </c>
    </row>
    <row r="59" spans="1:9" ht="75">
      <c r="A59" s="33">
        <v>56</v>
      </c>
      <c r="B59" s="34">
        <v>43040</v>
      </c>
      <c r="C59" s="35">
        <v>860117</v>
      </c>
      <c r="D59" s="33" t="s">
        <v>514</v>
      </c>
      <c r="E59" s="33" t="s">
        <v>515</v>
      </c>
      <c r="F59" s="33" t="s">
        <v>100</v>
      </c>
      <c r="G59" s="36">
        <v>155</v>
      </c>
      <c r="I59" s="37" t="s">
        <v>565</v>
      </c>
    </row>
    <row r="60" spans="1:9" ht="300">
      <c r="A60" s="33">
        <v>57</v>
      </c>
      <c r="B60" s="34">
        <v>43031</v>
      </c>
      <c r="C60" s="35">
        <v>3550073</v>
      </c>
      <c r="D60" s="33" t="s">
        <v>503</v>
      </c>
      <c r="E60" s="33" t="s">
        <v>504</v>
      </c>
      <c r="F60" s="33" t="s">
        <v>505</v>
      </c>
      <c r="G60" s="36">
        <v>76.94</v>
      </c>
      <c r="H60" s="33" t="s">
        <v>516</v>
      </c>
      <c r="I60" s="37" t="s">
        <v>737</v>
      </c>
    </row>
    <row r="61" spans="1:9" ht="105">
      <c r="A61" s="33">
        <v>58</v>
      </c>
      <c r="B61" s="34">
        <v>43049</v>
      </c>
      <c r="C61" s="35" t="s">
        <v>517</v>
      </c>
      <c r="D61" s="33" t="s">
        <v>518</v>
      </c>
      <c r="E61" s="33" t="s">
        <v>519</v>
      </c>
      <c r="F61" s="33" t="s">
        <v>521</v>
      </c>
      <c r="G61" s="36">
        <v>288</v>
      </c>
      <c r="H61" s="33" t="s">
        <v>520</v>
      </c>
      <c r="I61" s="37" t="s">
        <v>731</v>
      </c>
    </row>
    <row r="62" spans="1:9" ht="135">
      <c r="A62" s="33">
        <v>59</v>
      </c>
      <c r="B62" s="34">
        <v>43056</v>
      </c>
      <c r="C62" s="35" t="s">
        <v>522</v>
      </c>
      <c r="D62" s="33" t="s">
        <v>523</v>
      </c>
      <c r="E62" s="33" t="s">
        <v>524</v>
      </c>
      <c r="F62" s="33" t="s">
        <v>525</v>
      </c>
      <c r="G62" s="36">
        <v>103.99</v>
      </c>
      <c r="H62" s="44" t="s">
        <v>526</v>
      </c>
      <c r="I62" s="37" t="s">
        <v>730</v>
      </c>
    </row>
    <row r="63" spans="1:9" ht="120">
      <c r="A63" s="33">
        <v>60</v>
      </c>
      <c r="B63" s="34">
        <v>43056</v>
      </c>
      <c r="C63" s="35" t="s">
        <v>527</v>
      </c>
      <c r="D63" s="33" t="s">
        <v>529</v>
      </c>
      <c r="E63" s="33" t="s">
        <v>528</v>
      </c>
      <c r="F63" s="33" t="s">
        <v>20</v>
      </c>
      <c r="G63" s="36">
        <v>180</v>
      </c>
      <c r="I63" s="37" t="s">
        <v>732</v>
      </c>
    </row>
    <row r="64" spans="1:9" ht="120">
      <c r="A64" s="33">
        <v>61</v>
      </c>
      <c r="B64" s="34">
        <v>43062</v>
      </c>
      <c r="C64" s="35" t="s">
        <v>530</v>
      </c>
      <c r="D64" s="33" t="s">
        <v>533</v>
      </c>
      <c r="E64" s="33" t="s">
        <v>531</v>
      </c>
      <c r="F64" s="33" t="s">
        <v>84</v>
      </c>
      <c r="G64" s="36" t="s">
        <v>532</v>
      </c>
      <c r="I64" s="37" t="s">
        <v>733</v>
      </c>
    </row>
    <row r="65" spans="1:9" ht="135">
      <c r="A65" s="33">
        <v>62</v>
      </c>
      <c r="B65" s="34">
        <v>43063</v>
      </c>
      <c r="C65" s="35" t="s">
        <v>534</v>
      </c>
      <c r="D65" s="33" t="s">
        <v>535</v>
      </c>
      <c r="E65" s="33" t="s">
        <v>536</v>
      </c>
      <c r="F65" s="33" t="s">
        <v>84</v>
      </c>
      <c r="G65" s="36">
        <v>185</v>
      </c>
      <c r="I65" s="37" t="s">
        <v>566</v>
      </c>
    </row>
    <row r="66" spans="1:9" ht="75">
      <c r="A66" s="33">
        <v>63</v>
      </c>
      <c r="B66" s="34">
        <v>43067</v>
      </c>
      <c r="C66" s="35" t="s">
        <v>537</v>
      </c>
      <c r="D66" s="33" t="s">
        <v>538</v>
      </c>
      <c r="E66" s="33" t="s">
        <v>539</v>
      </c>
      <c r="F66" s="33" t="s">
        <v>540</v>
      </c>
      <c r="G66" s="36">
        <v>1000</v>
      </c>
      <c r="H66" s="45" t="s">
        <v>541</v>
      </c>
      <c r="I66" s="37" t="s">
        <v>568</v>
      </c>
    </row>
    <row r="67" spans="1:9" ht="120">
      <c r="A67" s="33">
        <v>64</v>
      </c>
      <c r="B67" s="34">
        <v>43068</v>
      </c>
      <c r="C67" s="35" t="s">
        <v>542</v>
      </c>
      <c r="D67" s="33" t="s">
        <v>538</v>
      </c>
      <c r="E67" s="33" t="s">
        <v>544</v>
      </c>
      <c r="F67" s="33" t="s">
        <v>543</v>
      </c>
      <c r="G67" s="36">
        <v>2029.87</v>
      </c>
      <c r="H67" s="33">
        <v>100000497</v>
      </c>
      <c r="I67" s="37" t="s">
        <v>567</v>
      </c>
    </row>
    <row r="68" spans="1:9" ht="60">
      <c r="A68" s="33">
        <v>65</v>
      </c>
      <c r="B68" s="34">
        <v>43069</v>
      </c>
      <c r="C68" s="35" t="s">
        <v>585</v>
      </c>
      <c r="D68" s="33" t="s">
        <v>586</v>
      </c>
      <c r="E68" s="33" t="s">
        <v>111</v>
      </c>
      <c r="F68" s="33" t="s">
        <v>587</v>
      </c>
      <c r="G68" s="36">
        <v>79</v>
      </c>
      <c r="H68" s="33" t="s">
        <v>588</v>
      </c>
      <c r="I68" s="37" t="s">
        <v>600</v>
      </c>
    </row>
    <row r="69" spans="1:9" ht="60">
      <c r="A69" s="33">
        <v>66</v>
      </c>
      <c r="B69" s="34">
        <v>43067</v>
      </c>
      <c r="C69" s="35" t="s">
        <v>589</v>
      </c>
      <c r="D69" s="33" t="s">
        <v>590</v>
      </c>
      <c r="E69" s="33" t="s">
        <v>119</v>
      </c>
      <c r="F69" s="33" t="s">
        <v>591</v>
      </c>
      <c r="G69" s="36">
        <v>57</v>
      </c>
      <c r="I69" s="37" t="s">
        <v>600</v>
      </c>
    </row>
    <row r="70" spans="1:9" ht="60">
      <c r="A70" s="33">
        <v>67</v>
      </c>
      <c r="B70" s="34">
        <v>43082</v>
      </c>
      <c r="C70" s="35" t="s">
        <v>592</v>
      </c>
      <c r="D70" s="33" t="s">
        <v>593</v>
      </c>
      <c r="E70" s="33" t="s">
        <v>595</v>
      </c>
      <c r="F70" s="33" t="s">
        <v>594</v>
      </c>
      <c r="G70" s="36">
        <v>219.65</v>
      </c>
      <c r="H70" s="33">
        <v>151566</v>
      </c>
      <c r="I70" s="37" t="s">
        <v>599</v>
      </c>
    </row>
    <row r="71" spans="1:9" ht="60">
      <c r="A71" s="33">
        <v>68</v>
      </c>
      <c r="B71" s="34">
        <v>43082</v>
      </c>
      <c r="C71" s="35" t="s">
        <v>596</v>
      </c>
      <c r="D71" s="33" t="s">
        <v>586</v>
      </c>
      <c r="E71" s="33" t="s">
        <v>427</v>
      </c>
      <c r="F71" s="33" t="s">
        <v>597</v>
      </c>
      <c r="G71" s="36" t="s">
        <v>598</v>
      </c>
      <c r="I71" s="37" t="s">
        <v>600</v>
      </c>
    </row>
    <row r="72" spans="1:9" ht="135">
      <c r="A72" s="33">
        <v>69</v>
      </c>
      <c r="B72" s="34">
        <v>43090</v>
      </c>
      <c r="C72" s="35" t="s">
        <v>601</v>
      </c>
      <c r="D72" s="33" t="s">
        <v>602</v>
      </c>
      <c r="E72" s="37" t="s">
        <v>604</v>
      </c>
      <c r="F72" s="33" t="s">
        <v>603</v>
      </c>
      <c r="G72" s="36">
        <v>395</v>
      </c>
      <c r="I72" s="37" t="s">
        <v>605</v>
      </c>
    </row>
    <row r="73" spans="1:9" ht="60">
      <c r="A73" s="33">
        <v>70</v>
      </c>
      <c r="B73" s="34">
        <v>43098</v>
      </c>
      <c r="C73" s="35" t="s">
        <v>606</v>
      </c>
      <c r="D73" s="33" t="s">
        <v>607</v>
      </c>
      <c r="E73" s="33" t="s">
        <v>608</v>
      </c>
      <c r="F73" s="33" t="s">
        <v>609</v>
      </c>
      <c r="G73" s="36" t="s">
        <v>610</v>
      </c>
      <c r="I73" s="37" t="s">
        <v>611</v>
      </c>
    </row>
    <row r="74" spans="1:9" ht="60">
      <c r="A74" s="33">
        <v>71</v>
      </c>
      <c r="B74" s="34">
        <v>43119</v>
      </c>
      <c r="C74" s="35" t="s">
        <v>612</v>
      </c>
      <c r="D74" s="33" t="s">
        <v>607</v>
      </c>
      <c r="E74" s="33" t="s">
        <v>615</v>
      </c>
      <c r="F74" s="33" t="s">
        <v>613</v>
      </c>
      <c r="G74" s="36" t="s">
        <v>614</v>
      </c>
      <c r="I74" s="37" t="s">
        <v>611</v>
      </c>
    </row>
    <row r="75" spans="1:9" ht="75">
      <c r="A75" s="33">
        <v>72</v>
      </c>
      <c r="B75" s="34">
        <v>43131</v>
      </c>
      <c r="C75" s="35" t="s">
        <v>617</v>
      </c>
      <c r="D75" s="33" t="s">
        <v>538</v>
      </c>
      <c r="E75" s="33" t="s">
        <v>330</v>
      </c>
      <c r="F75" s="33" t="s">
        <v>618</v>
      </c>
      <c r="G75" s="36">
        <v>107.85</v>
      </c>
      <c r="H75" s="37" t="s">
        <v>620</v>
      </c>
      <c r="I75" s="37" t="s">
        <v>619</v>
      </c>
    </row>
    <row r="76" spans="1:9" ht="60">
      <c r="A76" s="33">
        <v>73</v>
      </c>
      <c r="B76" s="34">
        <v>43131</v>
      </c>
      <c r="C76" s="35" t="s">
        <v>616</v>
      </c>
      <c r="D76" s="33" t="s">
        <v>621</v>
      </c>
      <c r="E76" s="33" t="s">
        <v>622</v>
      </c>
      <c r="F76" s="33" t="s">
        <v>67</v>
      </c>
      <c r="G76" s="36">
        <v>150</v>
      </c>
      <c r="I76" s="37" t="s">
        <v>611</v>
      </c>
    </row>
    <row r="77" spans="1:9" ht="210">
      <c r="A77" s="33">
        <v>74</v>
      </c>
      <c r="B77" s="34">
        <v>43131</v>
      </c>
      <c r="C77" s="35" t="s">
        <v>626</v>
      </c>
      <c r="D77" s="33" t="s">
        <v>523</v>
      </c>
      <c r="E77" s="33" t="s">
        <v>330</v>
      </c>
      <c r="F77" s="33" t="s">
        <v>623</v>
      </c>
      <c r="G77" s="36">
        <v>74.99</v>
      </c>
      <c r="I77" s="37" t="s">
        <v>624</v>
      </c>
    </row>
    <row r="78" spans="1:9" ht="135">
      <c r="A78" s="33">
        <v>75</v>
      </c>
      <c r="B78" s="34">
        <v>43131</v>
      </c>
      <c r="C78" s="35" t="s">
        <v>626</v>
      </c>
      <c r="D78" s="33" t="s">
        <v>523</v>
      </c>
      <c r="E78" s="33" t="s">
        <v>330</v>
      </c>
      <c r="F78" s="33" t="s">
        <v>623</v>
      </c>
      <c r="G78" s="36">
        <v>281.99</v>
      </c>
      <c r="I78" s="37" t="s">
        <v>625</v>
      </c>
    </row>
    <row r="79" spans="1:9" ht="30">
      <c r="A79" s="33">
        <v>76</v>
      </c>
      <c r="B79" s="34">
        <v>43131</v>
      </c>
      <c r="C79" s="35" t="s">
        <v>627</v>
      </c>
      <c r="D79" s="33" t="s">
        <v>628</v>
      </c>
      <c r="E79" s="33" t="s">
        <v>629</v>
      </c>
      <c r="F79" s="33" t="s">
        <v>630</v>
      </c>
      <c r="G79" s="36">
        <v>3718.8</v>
      </c>
      <c r="H79" s="33" t="s">
        <v>632</v>
      </c>
      <c r="I79" s="37" t="s">
        <v>631</v>
      </c>
    </row>
    <row r="80" spans="1:9" ht="60">
      <c r="A80" s="33">
        <v>77</v>
      </c>
      <c r="B80" s="34">
        <v>43133</v>
      </c>
      <c r="C80" s="35" t="s">
        <v>633</v>
      </c>
      <c r="D80" s="33" t="s">
        <v>634</v>
      </c>
      <c r="E80" s="33" t="s">
        <v>330</v>
      </c>
      <c r="F80" s="33" t="s">
        <v>525</v>
      </c>
      <c r="G80" s="36">
        <v>140</v>
      </c>
      <c r="H80" s="33" t="s">
        <v>635</v>
      </c>
      <c r="I80" s="37" t="s">
        <v>611</v>
      </c>
    </row>
    <row r="81" spans="1:9" ht="60">
      <c r="A81" s="33">
        <v>78</v>
      </c>
      <c r="B81" s="34">
        <v>43139</v>
      </c>
      <c r="C81" s="35" t="s">
        <v>636</v>
      </c>
      <c r="D81" s="33" t="s">
        <v>637</v>
      </c>
      <c r="E81" s="33" t="s">
        <v>638</v>
      </c>
      <c r="F81" s="33" t="s">
        <v>639</v>
      </c>
      <c r="G81" s="36" t="s">
        <v>640</v>
      </c>
      <c r="H81" s="33">
        <v>46005</v>
      </c>
      <c r="I81" s="37" t="s">
        <v>611</v>
      </c>
    </row>
    <row r="82" spans="1:9" ht="60">
      <c r="A82" s="33">
        <v>79</v>
      </c>
      <c r="B82" s="34">
        <v>43145</v>
      </c>
      <c r="C82" s="38" t="s">
        <v>641</v>
      </c>
      <c r="D82" s="33" t="s">
        <v>642</v>
      </c>
      <c r="E82" s="33" t="s">
        <v>643</v>
      </c>
      <c r="F82" s="33" t="s">
        <v>644</v>
      </c>
      <c r="G82" s="36">
        <v>273.75</v>
      </c>
      <c r="H82" s="33">
        <v>7084920</v>
      </c>
      <c r="I82" s="37" t="s">
        <v>645</v>
      </c>
    </row>
    <row r="83" spans="1:9" ht="60">
      <c r="A83" s="33">
        <v>80</v>
      </c>
      <c r="B83" s="34">
        <v>43145</v>
      </c>
      <c r="C83" s="38" t="s">
        <v>646</v>
      </c>
      <c r="D83" s="33" t="s">
        <v>647</v>
      </c>
      <c r="E83" s="33" t="s">
        <v>648</v>
      </c>
      <c r="F83" s="33" t="s">
        <v>185</v>
      </c>
      <c r="G83" s="36">
        <v>395</v>
      </c>
      <c r="H83" s="46"/>
      <c r="I83" s="37" t="s">
        <v>611</v>
      </c>
    </row>
    <row r="84" spans="1:9" ht="105">
      <c r="A84" s="33">
        <v>81</v>
      </c>
      <c r="B84" s="34">
        <v>43130</v>
      </c>
      <c r="C84" s="35" t="s">
        <v>658</v>
      </c>
      <c r="D84" s="33" t="s">
        <v>659</v>
      </c>
      <c r="E84" s="33" t="s">
        <v>661</v>
      </c>
      <c r="F84" s="33" t="s">
        <v>660</v>
      </c>
      <c r="G84" s="36">
        <v>50</v>
      </c>
      <c r="H84" s="33">
        <v>6200235511</v>
      </c>
      <c r="I84" s="37" t="s">
        <v>662</v>
      </c>
    </row>
    <row r="85" spans="1:9" ht="75">
      <c r="A85" s="33">
        <v>82</v>
      </c>
      <c r="B85" s="34">
        <v>43151</v>
      </c>
      <c r="C85" s="38" t="s">
        <v>649</v>
      </c>
      <c r="D85" s="33" t="s">
        <v>650</v>
      </c>
      <c r="E85" s="33" t="s">
        <v>651</v>
      </c>
      <c r="F85" s="33" t="s">
        <v>652</v>
      </c>
      <c r="G85" s="36">
        <v>173.69</v>
      </c>
      <c r="H85" s="33">
        <v>301293</v>
      </c>
      <c r="I85" s="37" t="s">
        <v>653</v>
      </c>
    </row>
    <row r="86" spans="1:9" ht="180">
      <c r="A86" s="33">
        <v>83</v>
      </c>
      <c r="B86" s="34">
        <v>43152</v>
      </c>
      <c r="C86" s="38" t="s">
        <v>657</v>
      </c>
      <c r="D86" s="33" t="s">
        <v>538</v>
      </c>
      <c r="E86" s="33" t="s">
        <v>654</v>
      </c>
      <c r="F86" s="33" t="s">
        <v>655</v>
      </c>
      <c r="G86" s="36">
        <v>114</v>
      </c>
      <c r="H86" s="33">
        <v>44200327</v>
      </c>
      <c r="I86" s="37" t="s">
        <v>656</v>
      </c>
    </row>
    <row r="87" spans="1:9" ht="75">
      <c r="A87" s="33">
        <v>84</v>
      </c>
      <c r="B87" s="34">
        <v>43154</v>
      </c>
      <c r="C87" s="38" t="s">
        <v>663</v>
      </c>
      <c r="D87" s="46" t="s">
        <v>647</v>
      </c>
      <c r="E87" s="33" t="s">
        <v>664</v>
      </c>
      <c r="F87" s="33" t="s">
        <v>665</v>
      </c>
      <c r="G87" s="41" t="s">
        <v>666</v>
      </c>
      <c r="H87" s="46">
        <v>3793058945630590</v>
      </c>
      <c r="I87" s="37" t="s">
        <v>667</v>
      </c>
    </row>
    <row r="88" spans="1:9" ht="75">
      <c r="A88" s="33">
        <v>85</v>
      </c>
      <c r="B88" s="34">
        <v>43158</v>
      </c>
      <c r="C88" s="35" t="s">
        <v>668</v>
      </c>
      <c r="D88" s="33" t="s">
        <v>669</v>
      </c>
      <c r="E88" s="33" t="s">
        <v>671</v>
      </c>
      <c r="F88" s="33" t="s">
        <v>670</v>
      </c>
      <c r="G88" s="36">
        <v>300</v>
      </c>
      <c r="I88" s="37" t="s">
        <v>653</v>
      </c>
    </row>
    <row r="89" spans="1:9" ht="75">
      <c r="A89" s="33">
        <v>86</v>
      </c>
      <c r="B89" s="34">
        <v>43119</v>
      </c>
      <c r="C89" s="35" t="s">
        <v>672</v>
      </c>
      <c r="D89" s="33" t="s">
        <v>673</v>
      </c>
      <c r="E89" s="33" t="s">
        <v>363</v>
      </c>
      <c r="F89" s="33" t="s">
        <v>363</v>
      </c>
      <c r="G89" s="36">
        <v>336</v>
      </c>
      <c r="I89" s="37" t="s">
        <v>653</v>
      </c>
    </row>
    <row r="90" spans="1:9" ht="75">
      <c r="A90" s="33">
        <v>87</v>
      </c>
      <c r="B90" s="34">
        <v>43165</v>
      </c>
      <c r="C90" s="35" t="s">
        <v>674</v>
      </c>
      <c r="D90" s="33" t="s">
        <v>607</v>
      </c>
      <c r="E90" s="33" t="s">
        <v>675</v>
      </c>
      <c r="F90" s="33" t="s">
        <v>676</v>
      </c>
      <c r="G90" s="36">
        <v>150</v>
      </c>
      <c r="I90" s="37" t="s">
        <v>653</v>
      </c>
    </row>
    <row r="91" spans="1:9" ht="75">
      <c r="A91" s="33">
        <v>88</v>
      </c>
      <c r="B91" s="34">
        <v>43167</v>
      </c>
      <c r="C91" s="35" t="s">
        <v>677</v>
      </c>
      <c r="D91" s="33" t="s">
        <v>607</v>
      </c>
      <c r="E91" s="33" t="s">
        <v>678</v>
      </c>
      <c r="F91" s="33" t="s">
        <v>679</v>
      </c>
      <c r="G91" s="36">
        <v>310</v>
      </c>
      <c r="H91" s="33" t="s">
        <v>684</v>
      </c>
      <c r="I91" s="37" t="s">
        <v>653</v>
      </c>
    </row>
    <row r="92" spans="1:9" ht="75">
      <c r="A92" s="33">
        <v>89</v>
      </c>
      <c r="B92" s="34">
        <v>43167</v>
      </c>
      <c r="C92" s="35" t="s">
        <v>680</v>
      </c>
      <c r="D92" s="33" t="s">
        <v>607</v>
      </c>
      <c r="E92" s="33" t="s">
        <v>681</v>
      </c>
      <c r="F92" s="33" t="s">
        <v>682</v>
      </c>
      <c r="G92" s="36" t="s">
        <v>683</v>
      </c>
      <c r="I92" s="37" t="s">
        <v>653</v>
      </c>
    </row>
    <row r="93" spans="1:9" ht="75">
      <c r="A93" s="33">
        <v>90</v>
      </c>
      <c r="B93" s="34">
        <v>43168</v>
      </c>
      <c r="C93" s="35" t="s">
        <v>685</v>
      </c>
      <c r="D93" s="33" t="s">
        <v>647</v>
      </c>
      <c r="E93" s="33" t="s">
        <v>648</v>
      </c>
      <c r="F93" s="33" t="s">
        <v>185</v>
      </c>
      <c r="G93" s="36">
        <v>395</v>
      </c>
      <c r="H93" s="33" t="s">
        <v>686</v>
      </c>
      <c r="I93" s="37" t="s">
        <v>653</v>
      </c>
    </row>
    <row r="94" spans="1:9" ht="75">
      <c r="A94" s="33">
        <v>91</v>
      </c>
      <c r="B94" s="34">
        <v>43168</v>
      </c>
      <c r="C94" s="35" t="s">
        <v>687</v>
      </c>
      <c r="D94" s="33" t="s">
        <v>647</v>
      </c>
      <c r="E94" s="33" t="s">
        <v>648</v>
      </c>
      <c r="F94" s="33" t="s">
        <v>185</v>
      </c>
      <c r="G94" s="36">
        <v>395</v>
      </c>
      <c r="H94" s="33" t="s">
        <v>686</v>
      </c>
      <c r="I94" s="37" t="s">
        <v>653</v>
      </c>
    </row>
    <row r="95" spans="1:9" ht="75">
      <c r="A95" s="33">
        <v>92</v>
      </c>
      <c r="B95" s="34">
        <v>43173</v>
      </c>
      <c r="C95" s="35" t="s">
        <v>688</v>
      </c>
      <c r="D95" s="33" t="s">
        <v>689</v>
      </c>
      <c r="E95" s="33" t="s">
        <v>643</v>
      </c>
      <c r="F95" s="33" t="s">
        <v>690</v>
      </c>
      <c r="G95" s="36">
        <v>223.49</v>
      </c>
      <c r="I95" s="37" t="s">
        <v>691</v>
      </c>
    </row>
    <row r="96" spans="1:9" ht="75">
      <c r="A96" s="33">
        <v>93</v>
      </c>
      <c r="B96" s="34">
        <v>43173</v>
      </c>
      <c r="C96" s="35">
        <v>6540333</v>
      </c>
      <c r="D96" s="33" t="s">
        <v>692</v>
      </c>
      <c r="E96" s="33" t="s">
        <v>693</v>
      </c>
      <c r="F96" s="33" t="s">
        <v>694</v>
      </c>
      <c r="G96" s="36">
        <v>494.3</v>
      </c>
      <c r="H96" s="33">
        <v>106145</v>
      </c>
      <c r="I96" s="37" t="s">
        <v>695</v>
      </c>
    </row>
    <row r="97" spans="1:9" ht="60">
      <c r="A97" s="33">
        <v>94</v>
      </c>
      <c r="B97" s="34">
        <v>43175</v>
      </c>
      <c r="C97" s="35" t="s">
        <v>696</v>
      </c>
      <c r="D97" s="33" t="s">
        <v>697</v>
      </c>
      <c r="E97" s="33" t="s">
        <v>330</v>
      </c>
      <c r="F97" s="33" t="s">
        <v>698</v>
      </c>
      <c r="G97" s="36">
        <v>2923.46</v>
      </c>
      <c r="I97" s="37" t="s">
        <v>699</v>
      </c>
    </row>
    <row r="98" spans="1:9" ht="60">
      <c r="A98" s="33">
        <v>95</v>
      </c>
      <c r="B98" s="34">
        <v>43179</v>
      </c>
      <c r="C98" s="35" t="s">
        <v>700</v>
      </c>
      <c r="D98" s="33" t="s">
        <v>647</v>
      </c>
      <c r="E98" s="33" t="s">
        <v>701</v>
      </c>
      <c r="F98" s="33" t="s">
        <v>84</v>
      </c>
      <c r="G98" s="36">
        <v>600</v>
      </c>
      <c r="H98" s="33">
        <v>12136608</v>
      </c>
      <c r="I98" s="37" t="s">
        <v>699</v>
      </c>
    </row>
    <row r="99" spans="1:9" ht="75">
      <c r="A99" s="33">
        <v>96</v>
      </c>
      <c r="B99" s="34">
        <v>43180</v>
      </c>
      <c r="C99" s="35" t="s">
        <v>702</v>
      </c>
      <c r="D99" s="33" t="s">
        <v>607</v>
      </c>
      <c r="E99" s="33" t="s">
        <v>703</v>
      </c>
      <c r="F99" s="33" t="s">
        <v>704</v>
      </c>
      <c r="G99" s="36">
        <v>800</v>
      </c>
      <c r="I99" s="37" t="s">
        <v>705</v>
      </c>
    </row>
    <row r="100" spans="1:9" ht="90">
      <c r="A100" s="33">
        <v>97</v>
      </c>
      <c r="B100" s="34">
        <v>43180</v>
      </c>
      <c r="C100" s="35" t="s">
        <v>706</v>
      </c>
      <c r="D100" s="33" t="s">
        <v>607</v>
      </c>
      <c r="E100" s="33" t="s">
        <v>707</v>
      </c>
      <c r="F100" s="33" t="s">
        <v>708</v>
      </c>
      <c r="G100" s="36">
        <v>485</v>
      </c>
      <c r="H100" s="33" t="s">
        <v>709</v>
      </c>
      <c r="I100" s="37" t="s">
        <v>710</v>
      </c>
    </row>
    <row r="101" spans="1:9" ht="45">
      <c r="A101" s="33">
        <v>98</v>
      </c>
      <c r="B101" s="34">
        <v>43181</v>
      </c>
      <c r="C101" s="35" t="s">
        <v>711</v>
      </c>
      <c r="D101" s="33" t="s">
        <v>647</v>
      </c>
      <c r="E101" s="33" t="s">
        <v>99</v>
      </c>
      <c r="F101" s="33" t="s">
        <v>100</v>
      </c>
      <c r="G101" s="36">
        <v>420.83</v>
      </c>
      <c r="I101" s="37" t="s">
        <v>712</v>
      </c>
    </row>
    <row r="102" spans="1:9" ht="45">
      <c r="A102" s="33">
        <v>99</v>
      </c>
      <c r="B102" s="34">
        <v>43200</v>
      </c>
      <c r="C102" s="35" t="s">
        <v>713</v>
      </c>
      <c r="D102" s="33" t="s">
        <v>647</v>
      </c>
      <c r="E102" s="33" t="s">
        <v>365</v>
      </c>
      <c r="F102" s="33" t="s">
        <v>185</v>
      </c>
      <c r="G102" s="36">
        <v>455</v>
      </c>
      <c r="H102" s="33">
        <v>403</v>
      </c>
      <c r="I102" s="37" t="s">
        <v>712</v>
      </c>
    </row>
    <row r="103" spans="1:9" ht="30">
      <c r="A103" s="33">
        <v>100</v>
      </c>
      <c r="B103" s="34">
        <v>43200</v>
      </c>
      <c r="C103" s="35" t="s">
        <v>714</v>
      </c>
      <c r="D103" s="33" t="s">
        <v>538</v>
      </c>
      <c r="E103" s="33" t="s">
        <v>715</v>
      </c>
      <c r="F103" s="33" t="s">
        <v>716</v>
      </c>
      <c r="G103" s="36">
        <v>34.78</v>
      </c>
      <c r="H103" s="33">
        <v>1748</v>
      </c>
      <c r="I103" s="37" t="s">
        <v>717</v>
      </c>
    </row>
    <row r="104" spans="1:9" ht="30">
      <c r="A104" s="33">
        <v>101</v>
      </c>
      <c r="B104" s="34">
        <v>43202</v>
      </c>
      <c r="C104" s="35" t="s">
        <v>718</v>
      </c>
      <c r="D104" s="33" t="s">
        <v>719</v>
      </c>
      <c r="E104" s="33" t="s">
        <v>720</v>
      </c>
      <c r="F104" s="33" t="s">
        <v>722</v>
      </c>
      <c r="G104" s="36">
        <v>149</v>
      </c>
      <c r="H104" s="33">
        <v>2751</v>
      </c>
      <c r="I104" s="37" t="s">
        <v>721</v>
      </c>
    </row>
    <row r="105" spans="1:9" ht="45">
      <c r="A105" s="33">
        <v>102</v>
      </c>
      <c r="B105" s="34">
        <v>43202</v>
      </c>
      <c r="C105" s="35" t="s">
        <v>723</v>
      </c>
      <c r="D105" s="33" t="s">
        <v>724</v>
      </c>
      <c r="E105" s="33" t="s">
        <v>197</v>
      </c>
      <c r="F105" s="33" t="s">
        <v>196</v>
      </c>
      <c r="G105" s="36">
        <v>250</v>
      </c>
      <c r="I105" s="37" t="s">
        <v>725</v>
      </c>
    </row>
    <row r="106" ht="15">
      <c r="B106" s="34"/>
    </row>
    <row r="107" ht="15">
      <c r="B107" s="34"/>
    </row>
    <row r="108" ht="15">
      <c r="B108" s="34"/>
    </row>
    <row r="109" ht="15">
      <c r="B109" s="34"/>
    </row>
    <row r="110" ht="15">
      <c r="B110" s="34"/>
    </row>
    <row r="111" ht="15">
      <c r="B111" s="34"/>
    </row>
    <row r="112" ht="15">
      <c r="B112" s="34"/>
    </row>
    <row r="113" ht="15">
      <c r="B113" s="34"/>
    </row>
    <row r="114" spans="2:6" ht="28.5" customHeight="1">
      <c r="B114" s="34"/>
      <c r="C114" s="47"/>
      <c r="F114" s="37"/>
    </row>
    <row r="115" ht="15">
      <c r="B115" s="34"/>
    </row>
    <row r="116" ht="15">
      <c r="B116" s="34"/>
    </row>
    <row r="117" ht="15">
      <c r="B117" s="34"/>
    </row>
    <row r="118" ht="15">
      <c r="B118" s="34"/>
    </row>
    <row r="119" spans="2:7" ht="15">
      <c r="B119" s="34"/>
      <c r="G119" s="48"/>
    </row>
    <row r="120" ht="15">
      <c r="B120" s="34"/>
    </row>
    <row r="121" ht="15">
      <c r="B121" s="34"/>
    </row>
    <row r="122" ht="15">
      <c r="B122" s="34"/>
    </row>
    <row r="123" ht="15">
      <c r="B123" s="34"/>
    </row>
    <row r="124" ht="15">
      <c r="B124" s="34"/>
    </row>
    <row r="125" ht="15">
      <c r="B125" s="34"/>
    </row>
    <row r="126" spans="2:8" ht="15">
      <c r="B126" s="34"/>
      <c r="H126" s="49"/>
    </row>
    <row r="127" ht="15">
      <c r="B127" s="34"/>
    </row>
    <row r="128" ht="15">
      <c r="B128" s="34"/>
    </row>
    <row r="129" ht="15">
      <c r="B129" s="34"/>
    </row>
    <row r="130" spans="2:8" ht="15">
      <c r="B130" s="34"/>
      <c r="H130" s="39"/>
    </row>
    <row r="131" ht="15">
      <c r="B131" s="34"/>
    </row>
    <row r="132" ht="15">
      <c r="B132" s="34"/>
    </row>
    <row r="133" ht="15">
      <c r="B133" s="34"/>
    </row>
    <row r="134" ht="15">
      <c r="B134" s="34"/>
    </row>
    <row r="135" ht="15">
      <c r="B135" s="34"/>
    </row>
    <row r="136" ht="15">
      <c r="B136" s="34"/>
    </row>
    <row r="137" ht="15">
      <c r="B137" s="34"/>
    </row>
    <row r="138" ht="15">
      <c r="B138" s="34"/>
    </row>
    <row r="139" ht="15">
      <c r="B139" s="34"/>
    </row>
    <row r="140" ht="15">
      <c r="B140" s="34"/>
    </row>
    <row r="141" ht="15">
      <c r="B141" s="34"/>
    </row>
    <row r="142" ht="15">
      <c r="B142" s="34"/>
    </row>
    <row r="143" ht="15">
      <c r="B143" s="34"/>
    </row>
    <row r="144" ht="15">
      <c r="B144" s="34"/>
    </row>
    <row r="145" ht="15">
      <c r="B145" s="34"/>
    </row>
    <row r="146" spans="2:8" ht="15">
      <c r="B146" s="34"/>
      <c r="H146" s="50"/>
    </row>
    <row r="147" spans="2:8" ht="15.75">
      <c r="B147" s="34"/>
      <c r="H147" s="51"/>
    </row>
    <row r="148" ht="15">
      <c r="B148" s="34"/>
    </row>
    <row r="149" ht="15">
      <c r="B149" s="34"/>
    </row>
    <row r="150" spans="2:8" ht="15">
      <c r="B150" s="34"/>
      <c r="H150" s="52"/>
    </row>
    <row r="151" ht="15">
      <c r="B151" s="34"/>
    </row>
    <row r="152" ht="15">
      <c r="B152" s="34"/>
    </row>
    <row r="153" ht="15">
      <c r="B153" s="34"/>
    </row>
    <row r="154" ht="15">
      <c r="B154" s="34"/>
    </row>
    <row r="155" ht="15">
      <c r="B155" s="34"/>
    </row>
    <row r="156" ht="15">
      <c r="B156" s="34"/>
    </row>
    <row r="157" ht="15">
      <c r="B157" s="34"/>
    </row>
    <row r="158" ht="15">
      <c r="B158" s="34"/>
    </row>
    <row r="159" ht="15">
      <c r="B159" s="34"/>
    </row>
    <row r="160" ht="15">
      <c r="B160" s="34"/>
    </row>
    <row r="161" ht="15">
      <c r="B161" s="34"/>
    </row>
    <row r="162" ht="15">
      <c r="B162" s="34"/>
    </row>
    <row r="163" ht="15">
      <c r="B163" s="34"/>
    </row>
    <row r="164" ht="15">
      <c r="B164" s="34"/>
    </row>
    <row r="165" ht="15">
      <c r="B165" s="34"/>
    </row>
    <row r="166" ht="15">
      <c r="B166" s="34"/>
    </row>
  </sheetData>
  <sheetProtection/>
  <autoFilter ref="A3:I105"/>
  <printOptions/>
  <pageMargins left="0.7" right="0.7" top="0.75" bottom="0.75" header="0.3" footer="0.3"/>
  <pageSetup fitToHeight="0"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J160"/>
  <sheetViews>
    <sheetView zoomScalePageLayoutView="0" workbookViewId="0" topLeftCell="A130">
      <selection activeCell="F85" sqref="F85"/>
    </sheetView>
  </sheetViews>
  <sheetFormatPr defaultColWidth="9.140625" defaultRowHeight="15"/>
  <cols>
    <col min="1" max="1" width="9.140625" style="33" customWidth="1"/>
    <col min="2" max="2" width="12.421875" style="33" customWidth="1"/>
    <col min="3" max="3" width="11.7109375" style="35" customWidth="1"/>
    <col min="4" max="4" width="23.8515625" style="33" customWidth="1"/>
    <col min="5" max="5" width="35.421875" style="33" bestFit="1" customWidth="1"/>
    <col min="6" max="6" width="58.8515625" style="33" bestFit="1" customWidth="1"/>
    <col min="7" max="7" width="14.57421875" style="36" customWidth="1"/>
    <col min="8" max="8" width="27.421875" style="33" customWidth="1"/>
    <col min="9" max="9" width="25.57421875" style="33" bestFit="1" customWidth="1"/>
    <col min="10" max="16384" width="9.140625" style="33" customWidth="1"/>
  </cols>
  <sheetData>
    <row r="1" spans="1:7" ht="15">
      <c r="A1" s="61" t="s">
        <v>179</v>
      </c>
      <c r="B1" s="61"/>
      <c r="C1" s="62"/>
      <c r="D1" s="61"/>
      <c r="E1" s="61"/>
      <c r="F1" s="61"/>
      <c r="G1" s="63"/>
    </row>
    <row r="2" spans="2:7" ht="15">
      <c r="B2" s="61"/>
      <c r="C2" s="62"/>
      <c r="D2" s="61"/>
      <c r="E2" s="61"/>
      <c r="F2" s="61"/>
      <c r="G2" s="63"/>
    </row>
    <row r="3" spans="1:10" ht="15">
      <c r="A3" s="64" t="s">
        <v>14</v>
      </c>
      <c r="B3" s="61" t="s">
        <v>0</v>
      </c>
      <c r="C3" s="62" t="s">
        <v>1</v>
      </c>
      <c r="D3" s="61" t="s">
        <v>2</v>
      </c>
      <c r="E3" s="61" t="s">
        <v>3</v>
      </c>
      <c r="F3" s="61" t="s">
        <v>12</v>
      </c>
      <c r="G3" s="63" t="s">
        <v>4</v>
      </c>
      <c r="H3" s="61" t="s">
        <v>5</v>
      </c>
      <c r="I3" s="66" t="s">
        <v>13</v>
      </c>
      <c r="J3" s="64"/>
    </row>
    <row r="4" spans="1:9" ht="15">
      <c r="A4" s="33">
        <v>1</v>
      </c>
      <c r="B4" s="34">
        <v>42472</v>
      </c>
      <c r="C4" s="35">
        <v>12593</v>
      </c>
      <c r="D4" s="33" t="s">
        <v>25</v>
      </c>
      <c r="E4" s="33" t="s">
        <v>182</v>
      </c>
      <c r="G4" s="36">
        <v>150</v>
      </c>
      <c r="H4" s="33">
        <v>4403684510</v>
      </c>
      <c r="I4" s="33" t="s">
        <v>24</v>
      </c>
    </row>
    <row r="5" spans="1:9" ht="15">
      <c r="A5" s="33">
        <v>2</v>
      </c>
      <c r="B5" s="34">
        <v>42472</v>
      </c>
      <c r="C5" s="35">
        <v>12593</v>
      </c>
      <c r="D5" s="33" t="s">
        <v>25</v>
      </c>
      <c r="E5" s="33" t="s">
        <v>183</v>
      </c>
      <c r="G5" s="36">
        <v>150</v>
      </c>
      <c r="H5" s="33">
        <v>5008341151</v>
      </c>
      <c r="I5" s="33" t="s">
        <v>24</v>
      </c>
    </row>
    <row r="6" spans="1:9" ht="15">
      <c r="A6" s="33">
        <v>3</v>
      </c>
      <c r="B6" s="34">
        <v>42473</v>
      </c>
      <c r="C6" s="35">
        <v>1370176</v>
      </c>
      <c r="D6" s="33" t="s">
        <v>184</v>
      </c>
      <c r="E6" s="33" t="s">
        <v>186</v>
      </c>
      <c r="F6" s="33" t="s">
        <v>185</v>
      </c>
      <c r="G6" s="36">
        <v>342</v>
      </c>
      <c r="H6" s="33" t="s">
        <v>187</v>
      </c>
      <c r="I6" s="33" t="s">
        <v>24</v>
      </c>
    </row>
    <row r="7" spans="1:9" ht="15">
      <c r="A7" s="33">
        <v>4</v>
      </c>
      <c r="B7" s="34">
        <v>42473</v>
      </c>
      <c r="C7" s="35">
        <v>1370176</v>
      </c>
      <c r="D7" s="33" t="s">
        <v>184</v>
      </c>
      <c r="E7" s="33" t="s">
        <v>186</v>
      </c>
      <c r="F7" s="33" t="s">
        <v>185</v>
      </c>
      <c r="G7" s="36">
        <v>342</v>
      </c>
      <c r="H7" s="33" t="s">
        <v>188</v>
      </c>
      <c r="I7" s="33" t="s">
        <v>24</v>
      </c>
    </row>
    <row r="8" spans="1:9" ht="15">
      <c r="A8" s="33">
        <v>5</v>
      </c>
      <c r="B8" s="34">
        <v>42474</v>
      </c>
      <c r="C8" s="35">
        <v>6590071</v>
      </c>
      <c r="D8" s="33" t="s">
        <v>104</v>
      </c>
      <c r="E8" s="33" t="s">
        <v>7</v>
      </c>
      <c r="F8" s="33" t="s">
        <v>8</v>
      </c>
      <c r="G8" s="36">
        <v>199</v>
      </c>
      <c r="H8" s="33" t="s">
        <v>189</v>
      </c>
      <c r="I8" s="33" t="s">
        <v>24</v>
      </c>
    </row>
    <row r="9" spans="1:9" ht="15">
      <c r="A9" s="33">
        <v>6</v>
      </c>
      <c r="B9" s="34">
        <v>42474</v>
      </c>
      <c r="C9" s="35">
        <v>31340</v>
      </c>
      <c r="D9" s="33" t="s">
        <v>190</v>
      </c>
      <c r="E9" s="33" t="s">
        <v>7</v>
      </c>
      <c r="F9" s="33" t="s">
        <v>8</v>
      </c>
      <c r="G9" s="36">
        <v>199</v>
      </c>
      <c r="H9" s="33" t="s">
        <v>191</v>
      </c>
      <c r="I9" s="33" t="s">
        <v>24</v>
      </c>
    </row>
    <row r="10" spans="1:9" ht="15">
      <c r="A10" s="33">
        <v>7</v>
      </c>
      <c r="B10" s="34">
        <v>42474</v>
      </c>
      <c r="C10" s="35">
        <v>3330192</v>
      </c>
      <c r="D10" s="33" t="s">
        <v>192</v>
      </c>
      <c r="E10" s="33" t="s">
        <v>7</v>
      </c>
      <c r="F10" s="33" t="s">
        <v>8</v>
      </c>
      <c r="G10" s="36">
        <v>199</v>
      </c>
      <c r="H10" s="33" t="s">
        <v>193</v>
      </c>
      <c r="I10" s="33" t="s">
        <v>24</v>
      </c>
    </row>
    <row r="11" spans="1:9" ht="15">
      <c r="A11" s="33">
        <v>8</v>
      </c>
      <c r="B11" s="34">
        <v>42474</v>
      </c>
      <c r="C11" s="35">
        <v>3330191</v>
      </c>
      <c r="D11" s="33" t="s">
        <v>192</v>
      </c>
      <c r="E11" s="33" t="s">
        <v>7</v>
      </c>
      <c r="F11" s="33" t="s">
        <v>8</v>
      </c>
      <c r="G11" s="36">
        <v>199</v>
      </c>
      <c r="H11" s="33" t="s">
        <v>194</v>
      </c>
      <c r="I11" s="33" t="s">
        <v>24</v>
      </c>
    </row>
    <row r="12" spans="1:9" ht="15">
      <c r="A12" s="33">
        <v>9</v>
      </c>
      <c r="B12" s="34">
        <v>42475</v>
      </c>
      <c r="C12" s="35">
        <v>5920041</v>
      </c>
      <c r="D12" s="33" t="s">
        <v>29</v>
      </c>
      <c r="E12" s="33" t="s">
        <v>68</v>
      </c>
      <c r="F12" s="33" t="s">
        <v>69</v>
      </c>
      <c r="G12" s="36">
        <v>1169</v>
      </c>
      <c r="H12" s="33" t="s">
        <v>729</v>
      </c>
      <c r="I12" s="33" t="s">
        <v>24</v>
      </c>
    </row>
    <row r="13" spans="1:9" ht="15">
      <c r="A13" s="33">
        <v>10</v>
      </c>
      <c r="B13" s="34">
        <v>42480</v>
      </c>
      <c r="C13" s="35">
        <v>5740181</v>
      </c>
      <c r="D13" s="33" t="s">
        <v>198</v>
      </c>
      <c r="E13" s="33" t="s">
        <v>199</v>
      </c>
      <c r="F13" s="33" t="s">
        <v>200</v>
      </c>
      <c r="G13" s="36">
        <v>69.98</v>
      </c>
      <c r="H13" s="33">
        <v>1961638630</v>
      </c>
      <c r="I13" s="33" t="s">
        <v>24</v>
      </c>
    </row>
    <row r="14" spans="1:9" ht="15">
      <c r="A14" s="33">
        <v>11</v>
      </c>
      <c r="B14" s="34">
        <v>42481</v>
      </c>
      <c r="C14" s="35">
        <v>4220021</v>
      </c>
      <c r="D14" s="33" t="s">
        <v>195</v>
      </c>
      <c r="E14" s="33" t="s">
        <v>197</v>
      </c>
      <c r="F14" s="33" t="s">
        <v>196</v>
      </c>
      <c r="G14" s="36">
        <v>100</v>
      </c>
      <c r="I14" s="33" t="s">
        <v>24</v>
      </c>
    </row>
    <row r="15" spans="1:9" ht="15">
      <c r="A15" s="33">
        <v>12</v>
      </c>
      <c r="B15" s="34">
        <v>42484</v>
      </c>
      <c r="C15" s="35">
        <v>6300012</v>
      </c>
      <c r="D15" s="33" t="s">
        <v>54</v>
      </c>
      <c r="E15" s="33" t="s">
        <v>55</v>
      </c>
      <c r="F15" s="33" t="s">
        <v>56</v>
      </c>
      <c r="G15" s="36">
        <v>18</v>
      </c>
      <c r="H15" s="33" t="s">
        <v>57</v>
      </c>
      <c r="I15" s="33" t="s">
        <v>24</v>
      </c>
    </row>
    <row r="16" spans="1:9" ht="15">
      <c r="A16" s="33">
        <v>13</v>
      </c>
      <c r="B16" s="34">
        <v>42487</v>
      </c>
      <c r="C16" s="35">
        <v>4120143</v>
      </c>
      <c r="D16" s="33" t="s">
        <v>201</v>
      </c>
      <c r="E16" s="33" t="s">
        <v>173</v>
      </c>
      <c r="F16" s="33" t="s">
        <v>202</v>
      </c>
      <c r="G16" s="36">
        <v>53.59</v>
      </c>
      <c r="I16" s="33" t="s">
        <v>24</v>
      </c>
    </row>
    <row r="17" spans="1:9" ht="15">
      <c r="A17" s="33">
        <v>14</v>
      </c>
      <c r="B17" s="34">
        <v>42487</v>
      </c>
      <c r="C17" s="35">
        <v>4120143</v>
      </c>
      <c r="D17" s="33" t="s">
        <v>201</v>
      </c>
      <c r="E17" s="33" t="s">
        <v>173</v>
      </c>
      <c r="F17" s="33" t="s">
        <v>202</v>
      </c>
      <c r="G17" s="36">
        <v>53.59</v>
      </c>
      <c r="I17" s="33" t="s">
        <v>24</v>
      </c>
    </row>
    <row r="18" spans="1:9" ht="15">
      <c r="A18" s="33">
        <v>15</v>
      </c>
      <c r="B18" s="34">
        <v>42488</v>
      </c>
      <c r="C18" s="35">
        <v>1370187</v>
      </c>
      <c r="D18" s="33" t="s">
        <v>184</v>
      </c>
      <c r="E18" s="33" t="s">
        <v>186</v>
      </c>
      <c r="F18" s="33" t="s">
        <v>185</v>
      </c>
      <c r="G18" s="36">
        <v>136</v>
      </c>
      <c r="H18" s="33" t="s">
        <v>728</v>
      </c>
      <c r="I18" s="33" t="s">
        <v>24</v>
      </c>
    </row>
    <row r="19" spans="1:9" ht="15">
      <c r="A19" s="33">
        <v>16</v>
      </c>
      <c r="B19" s="34">
        <v>42488</v>
      </c>
      <c r="C19" s="35">
        <v>1370187</v>
      </c>
      <c r="D19" s="33" t="s">
        <v>184</v>
      </c>
      <c r="E19" s="33" t="s">
        <v>186</v>
      </c>
      <c r="F19" s="33" t="s">
        <v>185</v>
      </c>
      <c r="G19" s="36">
        <v>136</v>
      </c>
      <c r="H19" s="33" t="s">
        <v>728</v>
      </c>
      <c r="I19" s="33" t="s">
        <v>24</v>
      </c>
    </row>
    <row r="20" spans="1:9" ht="15">
      <c r="A20" s="33">
        <v>17</v>
      </c>
      <c r="B20" s="34">
        <v>42488</v>
      </c>
      <c r="C20" s="35">
        <v>1370187</v>
      </c>
      <c r="D20" s="33" t="s">
        <v>184</v>
      </c>
      <c r="E20" s="33" t="s">
        <v>186</v>
      </c>
      <c r="F20" s="33" t="s">
        <v>185</v>
      </c>
      <c r="G20" s="36">
        <v>136</v>
      </c>
      <c r="H20" s="33" t="s">
        <v>728</v>
      </c>
      <c r="I20" s="33" t="s">
        <v>24</v>
      </c>
    </row>
    <row r="21" spans="1:9" ht="15">
      <c r="A21" s="33">
        <v>18</v>
      </c>
      <c r="B21" s="34">
        <v>42488</v>
      </c>
      <c r="C21" s="35">
        <v>1370187</v>
      </c>
      <c r="D21" s="33" t="s">
        <v>184</v>
      </c>
      <c r="E21" s="33" t="s">
        <v>186</v>
      </c>
      <c r="F21" s="33" t="s">
        <v>185</v>
      </c>
      <c r="G21" s="36">
        <v>342</v>
      </c>
      <c r="H21" s="33" t="s">
        <v>728</v>
      </c>
      <c r="I21" s="33" t="s">
        <v>24</v>
      </c>
    </row>
    <row r="22" spans="1:9" ht="15">
      <c r="A22" s="33">
        <v>19</v>
      </c>
      <c r="B22" s="34">
        <v>42488</v>
      </c>
      <c r="C22" s="35">
        <v>1370187</v>
      </c>
      <c r="D22" s="33" t="s">
        <v>184</v>
      </c>
      <c r="E22" s="33" t="s">
        <v>186</v>
      </c>
      <c r="F22" s="33" t="s">
        <v>185</v>
      </c>
      <c r="G22" s="36">
        <v>342</v>
      </c>
      <c r="H22" s="33" t="s">
        <v>728</v>
      </c>
      <c r="I22" s="33" t="s">
        <v>24</v>
      </c>
    </row>
    <row r="23" spans="1:9" ht="15">
      <c r="A23" s="33">
        <v>20</v>
      </c>
      <c r="B23" s="34">
        <v>42488</v>
      </c>
      <c r="C23" s="35">
        <v>1370187</v>
      </c>
      <c r="D23" s="33" t="s">
        <v>184</v>
      </c>
      <c r="E23" s="33" t="s">
        <v>186</v>
      </c>
      <c r="F23" s="33" t="s">
        <v>185</v>
      </c>
      <c r="G23" s="36">
        <v>136</v>
      </c>
      <c r="H23" s="33" t="s">
        <v>728</v>
      </c>
      <c r="I23" s="33" t="s">
        <v>24</v>
      </c>
    </row>
    <row r="24" spans="1:9" ht="15">
      <c r="A24" s="33">
        <v>21</v>
      </c>
      <c r="B24" s="34">
        <v>42488</v>
      </c>
      <c r="C24" s="35">
        <v>1370187</v>
      </c>
      <c r="D24" s="33" t="s">
        <v>184</v>
      </c>
      <c r="E24" s="33" t="s">
        <v>186</v>
      </c>
      <c r="F24" s="33" t="s">
        <v>185</v>
      </c>
      <c r="G24" s="36">
        <v>136</v>
      </c>
      <c r="H24" s="33" t="s">
        <v>728</v>
      </c>
      <c r="I24" s="33" t="s">
        <v>24</v>
      </c>
    </row>
    <row r="25" spans="1:9" ht="15">
      <c r="A25" s="33">
        <v>22</v>
      </c>
      <c r="B25" s="34">
        <v>42488</v>
      </c>
      <c r="C25" s="35">
        <v>1370187</v>
      </c>
      <c r="D25" s="33" t="s">
        <v>184</v>
      </c>
      <c r="E25" s="33" t="s">
        <v>186</v>
      </c>
      <c r="F25" s="33" t="s">
        <v>185</v>
      </c>
      <c r="G25" s="36">
        <v>136</v>
      </c>
      <c r="H25" s="33" t="s">
        <v>728</v>
      </c>
      <c r="I25" s="33" t="s">
        <v>24</v>
      </c>
    </row>
    <row r="26" spans="1:9" ht="15">
      <c r="A26" s="33">
        <v>23</v>
      </c>
      <c r="B26" s="34">
        <v>42488</v>
      </c>
      <c r="C26" s="35">
        <v>1370187</v>
      </c>
      <c r="D26" s="33" t="s">
        <v>184</v>
      </c>
      <c r="E26" s="33" t="s">
        <v>186</v>
      </c>
      <c r="F26" s="33" t="s">
        <v>185</v>
      </c>
      <c r="G26" s="36">
        <v>136</v>
      </c>
      <c r="H26" s="33" t="s">
        <v>728</v>
      </c>
      <c r="I26" s="33" t="s">
        <v>24</v>
      </c>
    </row>
    <row r="27" spans="1:9" ht="15">
      <c r="A27" s="33">
        <v>24</v>
      </c>
      <c r="B27" s="34">
        <v>42488</v>
      </c>
      <c r="C27" s="35">
        <v>1370187</v>
      </c>
      <c r="D27" s="33" t="s">
        <v>184</v>
      </c>
      <c r="E27" s="33" t="s">
        <v>186</v>
      </c>
      <c r="F27" s="33" t="s">
        <v>185</v>
      </c>
      <c r="G27" s="36">
        <v>136</v>
      </c>
      <c r="H27" s="33" t="s">
        <v>728</v>
      </c>
      <c r="I27" s="33" t="s">
        <v>24</v>
      </c>
    </row>
    <row r="28" spans="1:9" ht="15">
      <c r="A28" s="33">
        <v>25</v>
      </c>
      <c r="B28" s="34">
        <v>42488</v>
      </c>
      <c r="C28" s="35">
        <v>1370187</v>
      </c>
      <c r="D28" s="33" t="s">
        <v>184</v>
      </c>
      <c r="E28" s="33" t="s">
        <v>186</v>
      </c>
      <c r="F28" s="33" t="s">
        <v>185</v>
      </c>
      <c r="G28" s="36">
        <v>136</v>
      </c>
      <c r="H28" s="33" t="s">
        <v>728</v>
      </c>
      <c r="I28" s="33" t="s">
        <v>24</v>
      </c>
    </row>
    <row r="29" spans="1:9" ht="15">
      <c r="A29" s="33">
        <v>26</v>
      </c>
      <c r="B29" s="34">
        <v>42488</v>
      </c>
      <c r="C29" s="35">
        <v>1370187</v>
      </c>
      <c r="D29" s="33" t="s">
        <v>184</v>
      </c>
      <c r="E29" s="33" t="s">
        <v>186</v>
      </c>
      <c r="F29" s="33" t="s">
        <v>185</v>
      </c>
      <c r="G29" s="41">
        <v>136</v>
      </c>
      <c r="H29" s="33" t="s">
        <v>728</v>
      </c>
      <c r="I29" s="33" t="s">
        <v>24</v>
      </c>
    </row>
    <row r="30" spans="1:9" ht="15">
      <c r="A30" s="33">
        <v>27</v>
      </c>
      <c r="B30" s="34">
        <v>42488</v>
      </c>
      <c r="C30" s="35">
        <v>1370187</v>
      </c>
      <c r="D30" s="33" t="s">
        <v>184</v>
      </c>
      <c r="E30" s="33" t="s">
        <v>186</v>
      </c>
      <c r="F30" s="33" t="s">
        <v>185</v>
      </c>
      <c r="G30" s="36">
        <v>136</v>
      </c>
      <c r="H30" s="33" t="s">
        <v>728</v>
      </c>
      <c r="I30" s="33" t="s">
        <v>24</v>
      </c>
    </row>
    <row r="31" spans="1:9" ht="15">
      <c r="A31" s="33">
        <v>28</v>
      </c>
      <c r="B31" s="34">
        <v>42488</v>
      </c>
      <c r="C31" s="35">
        <v>1370187</v>
      </c>
      <c r="D31" s="33" t="s">
        <v>184</v>
      </c>
      <c r="E31" s="33" t="s">
        <v>186</v>
      </c>
      <c r="F31" s="33" t="s">
        <v>185</v>
      </c>
      <c r="G31" s="36">
        <v>136</v>
      </c>
      <c r="H31" s="33" t="s">
        <v>728</v>
      </c>
      <c r="I31" s="33" t="s">
        <v>24</v>
      </c>
    </row>
    <row r="32" spans="1:9" ht="15">
      <c r="A32" s="33">
        <v>29</v>
      </c>
      <c r="B32" s="34">
        <v>42488</v>
      </c>
      <c r="C32" s="35">
        <v>1370187</v>
      </c>
      <c r="D32" s="33" t="s">
        <v>184</v>
      </c>
      <c r="E32" s="33" t="s">
        <v>186</v>
      </c>
      <c r="F32" s="33" t="s">
        <v>185</v>
      </c>
      <c r="G32" s="36">
        <v>136</v>
      </c>
      <c r="H32" s="33" t="s">
        <v>728</v>
      </c>
      <c r="I32" s="33" t="s">
        <v>24</v>
      </c>
    </row>
    <row r="33" spans="1:9" ht="15">
      <c r="A33" s="33">
        <v>30</v>
      </c>
      <c r="B33" s="34">
        <v>42488</v>
      </c>
      <c r="C33" s="35">
        <v>1370187</v>
      </c>
      <c r="D33" s="33" t="s">
        <v>184</v>
      </c>
      <c r="E33" s="33" t="s">
        <v>186</v>
      </c>
      <c r="F33" s="33" t="s">
        <v>185</v>
      </c>
      <c r="G33" s="36">
        <v>136</v>
      </c>
      <c r="H33" s="33" t="s">
        <v>728</v>
      </c>
      <c r="I33" s="33" t="s">
        <v>24</v>
      </c>
    </row>
    <row r="34" spans="1:9" ht="15">
      <c r="A34" s="33">
        <v>31</v>
      </c>
      <c r="B34" s="34">
        <v>42488</v>
      </c>
      <c r="C34" s="35">
        <v>1370187</v>
      </c>
      <c r="D34" s="33" t="s">
        <v>184</v>
      </c>
      <c r="E34" s="33" t="s">
        <v>186</v>
      </c>
      <c r="F34" s="33" t="s">
        <v>185</v>
      </c>
      <c r="G34" s="36">
        <v>238</v>
      </c>
      <c r="H34" s="33" t="s">
        <v>728</v>
      </c>
      <c r="I34" s="33" t="s">
        <v>24</v>
      </c>
    </row>
    <row r="35" spans="1:9" ht="15">
      <c r="A35" s="33">
        <v>32</v>
      </c>
      <c r="B35" s="34">
        <v>42488</v>
      </c>
      <c r="C35" s="35">
        <v>1370187</v>
      </c>
      <c r="D35" s="33" t="s">
        <v>184</v>
      </c>
      <c r="E35" s="33" t="s">
        <v>186</v>
      </c>
      <c r="F35" s="33" t="s">
        <v>185</v>
      </c>
      <c r="G35" s="36">
        <v>136</v>
      </c>
      <c r="H35" s="33" t="s">
        <v>728</v>
      </c>
      <c r="I35" s="33" t="s">
        <v>24</v>
      </c>
    </row>
    <row r="36" spans="1:9" ht="15">
      <c r="A36" s="33">
        <v>33</v>
      </c>
      <c r="B36" s="34">
        <v>42488</v>
      </c>
      <c r="C36" s="35">
        <v>1370187</v>
      </c>
      <c r="D36" s="33" t="s">
        <v>184</v>
      </c>
      <c r="E36" s="33" t="s">
        <v>186</v>
      </c>
      <c r="F36" s="33" t="s">
        <v>185</v>
      </c>
      <c r="G36" s="36">
        <v>136</v>
      </c>
      <c r="H36" s="33" t="s">
        <v>728</v>
      </c>
      <c r="I36" s="33" t="s">
        <v>24</v>
      </c>
    </row>
    <row r="37" spans="1:9" ht="15">
      <c r="A37" s="33">
        <v>34</v>
      </c>
      <c r="B37" s="34">
        <v>42488</v>
      </c>
      <c r="C37" s="35">
        <v>1370187</v>
      </c>
      <c r="D37" s="33" t="s">
        <v>184</v>
      </c>
      <c r="E37" s="33" t="s">
        <v>186</v>
      </c>
      <c r="F37" s="33" t="s">
        <v>185</v>
      </c>
      <c r="G37" s="36">
        <v>136</v>
      </c>
      <c r="H37" s="33" t="s">
        <v>728</v>
      </c>
      <c r="I37" s="33" t="s">
        <v>24</v>
      </c>
    </row>
    <row r="38" spans="1:9" ht="15">
      <c r="A38" s="33">
        <v>35</v>
      </c>
      <c r="B38" s="34">
        <v>42488</v>
      </c>
      <c r="C38" s="35">
        <v>1370187</v>
      </c>
      <c r="D38" s="33" t="s">
        <v>184</v>
      </c>
      <c r="E38" s="33" t="s">
        <v>186</v>
      </c>
      <c r="F38" s="33" t="s">
        <v>185</v>
      </c>
      <c r="G38" s="36">
        <v>136</v>
      </c>
      <c r="H38" s="33" t="s">
        <v>728</v>
      </c>
      <c r="I38" s="33" t="s">
        <v>24</v>
      </c>
    </row>
    <row r="39" spans="1:9" ht="15">
      <c r="A39" s="33">
        <v>36</v>
      </c>
      <c r="B39" s="34">
        <v>42500</v>
      </c>
      <c r="C39" s="35">
        <v>12596</v>
      </c>
      <c r="D39" s="33" t="s">
        <v>245</v>
      </c>
      <c r="E39" s="33" t="s">
        <v>246</v>
      </c>
      <c r="F39" s="33" t="s">
        <v>247</v>
      </c>
      <c r="G39" s="36">
        <v>2118</v>
      </c>
      <c r="I39" s="33" t="s">
        <v>24</v>
      </c>
    </row>
    <row r="40" spans="1:9" ht="15">
      <c r="A40" s="33">
        <v>37</v>
      </c>
      <c r="B40" s="34">
        <v>42501</v>
      </c>
      <c r="C40" s="35">
        <v>5570070</v>
      </c>
      <c r="D40" s="33" t="s">
        <v>206</v>
      </c>
      <c r="E40" s="33" t="s">
        <v>207</v>
      </c>
      <c r="F40" s="33" t="s">
        <v>208</v>
      </c>
      <c r="G40" s="36">
        <v>120</v>
      </c>
      <c r="H40" s="33" t="s">
        <v>728</v>
      </c>
      <c r="I40" s="33" t="s">
        <v>24</v>
      </c>
    </row>
    <row r="41" spans="1:9" ht="15">
      <c r="A41" s="33">
        <v>38</v>
      </c>
      <c r="B41" s="34">
        <v>42501</v>
      </c>
      <c r="C41" s="35">
        <v>6590089</v>
      </c>
      <c r="D41" s="33" t="s">
        <v>209</v>
      </c>
      <c r="E41" s="33" t="s">
        <v>210</v>
      </c>
      <c r="F41" s="33" t="s">
        <v>211</v>
      </c>
      <c r="G41" s="36">
        <v>497</v>
      </c>
      <c r="H41" s="33" t="s">
        <v>212</v>
      </c>
      <c r="I41" s="33" t="s">
        <v>24</v>
      </c>
    </row>
    <row r="42" spans="1:9" ht="15">
      <c r="A42" s="33">
        <v>39</v>
      </c>
      <c r="B42" s="34">
        <v>42506</v>
      </c>
      <c r="C42" s="35">
        <v>3480254</v>
      </c>
      <c r="D42" s="33" t="s">
        <v>213</v>
      </c>
      <c r="E42" s="33" t="s">
        <v>7</v>
      </c>
      <c r="F42" s="33" t="s">
        <v>8</v>
      </c>
      <c r="G42" s="36">
        <v>199</v>
      </c>
      <c r="H42" s="33" t="s">
        <v>214</v>
      </c>
      <c r="I42" s="33" t="s">
        <v>24</v>
      </c>
    </row>
    <row r="43" spans="1:9" ht="15">
      <c r="A43" s="33">
        <v>40</v>
      </c>
      <c r="B43" s="34">
        <v>42506</v>
      </c>
      <c r="C43" s="35">
        <v>3480254</v>
      </c>
      <c r="D43" s="33" t="s">
        <v>213</v>
      </c>
      <c r="E43" s="33" t="s">
        <v>7</v>
      </c>
      <c r="F43" s="33" t="s">
        <v>8</v>
      </c>
      <c r="G43" s="36">
        <v>199</v>
      </c>
      <c r="H43" s="33" t="s">
        <v>215</v>
      </c>
      <c r="I43" s="33" t="s">
        <v>24</v>
      </c>
    </row>
    <row r="44" spans="1:9" ht="15">
      <c r="A44" s="33">
        <v>41</v>
      </c>
      <c r="B44" s="34">
        <v>42506</v>
      </c>
      <c r="C44" s="35">
        <v>1370190</v>
      </c>
      <c r="D44" s="33" t="s">
        <v>216</v>
      </c>
      <c r="E44" s="33" t="s">
        <v>7</v>
      </c>
      <c r="F44" s="33" t="s">
        <v>8</v>
      </c>
      <c r="G44" s="36">
        <v>199</v>
      </c>
      <c r="H44" s="33" t="s">
        <v>217</v>
      </c>
      <c r="I44" s="33" t="s">
        <v>24</v>
      </c>
    </row>
    <row r="45" spans="1:9" ht="15">
      <c r="A45" s="33">
        <v>42</v>
      </c>
      <c r="B45" s="34">
        <v>42508</v>
      </c>
      <c r="C45" s="35">
        <v>3330236</v>
      </c>
      <c r="D45" s="33" t="s">
        <v>106</v>
      </c>
      <c r="E45" s="33" t="s">
        <v>7</v>
      </c>
      <c r="F45" s="33" t="s">
        <v>8</v>
      </c>
      <c r="G45" s="36">
        <v>199</v>
      </c>
      <c r="H45" s="33" t="s">
        <v>229</v>
      </c>
      <c r="I45" s="33" t="s">
        <v>24</v>
      </c>
    </row>
    <row r="46" spans="1:9" ht="15">
      <c r="A46" s="33">
        <v>43</v>
      </c>
      <c r="B46" s="34">
        <v>42508</v>
      </c>
      <c r="C46" s="35">
        <v>3330236</v>
      </c>
      <c r="D46" s="33" t="s">
        <v>106</v>
      </c>
      <c r="E46" s="33" t="s">
        <v>7</v>
      </c>
      <c r="F46" s="33" t="s">
        <v>8</v>
      </c>
      <c r="G46" s="36">
        <v>199</v>
      </c>
      <c r="H46" s="33" t="s">
        <v>230</v>
      </c>
      <c r="I46" s="33" t="s">
        <v>24</v>
      </c>
    </row>
    <row r="47" spans="1:9" ht="15">
      <c r="A47" s="33">
        <v>44</v>
      </c>
      <c r="B47" s="34">
        <v>42508</v>
      </c>
      <c r="C47" s="35">
        <v>3330236</v>
      </c>
      <c r="D47" s="33" t="s">
        <v>106</v>
      </c>
      <c r="E47" s="33" t="s">
        <v>7</v>
      </c>
      <c r="F47" s="33" t="s">
        <v>8</v>
      </c>
      <c r="G47" s="36">
        <v>199</v>
      </c>
      <c r="H47" s="33" t="s">
        <v>231</v>
      </c>
      <c r="I47" s="33" t="s">
        <v>24</v>
      </c>
    </row>
    <row r="48" spans="1:9" ht="15">
      <c r="A48" s="33">
        <v>45</v>
      </c>
      <c r="B48" s="34">
        <v>42515</v>
      </c>
      <c r="C48" s="35">
        <v>4240159</v>
      </c>
      <c r="D48" s="33" t="s">
        <v>218</v>
      </c>
      <c r="E48" s="33" t="s">
        <v>7</v>
      </c>
      <c r="F48" s="33" t="s">
        <v>8</v>
      </c>
      <c r="G48" s="36">
        <v>199</v>
      </c>
      <c r="H48" s="33" t="s">
        <v>219</v>
      </c>
      <c r="I48" s="33" t="s">
        <v>24</v>
      </c>
    </row>
    <row r="49" spans="1:9" ht="15">
      <c r="A49" s="33">
        <v>46</v>
      </c>
      <c r="B49" s="34">
        <v>42515</v>
      </c>
      <c r="C49" s="35">
        <v>3330190</v>
      </c>
      <c r="D49" s="33" t="s">
        <v>192</v>
      </c>
      <c r="E49" s="33" t="s">
        <v>7</v>
      </c>
      <c r="F49" s="33" t="s">
        <v>8</v>
      </c>
      <c r="G49" s="36">
        <v>199</v>
      </c>
      <c r="H49" s="33" t="s">
        <v>220</v>
      </c>
      <c r="I49" s="33" t="s">
        <v>24</v>
      </c>
    </row>
    <row r="50" spans="1:9" ht="15">
      <c r="A50" s="33">
        <v>47</v>
      </c>
      <c r="B50" s="34">
        <v>42514</v>
      </c>
      <c r="C50" s="35">
        <v>6300012</v>
      </c>
      <c r="D50" s="33" t="s">
        <v>54</v>
      </c>
      <c r="E50" s="33" t="s">
        <v>55</v>
      </c>
      <c r="F50" s="33" t="s">
        <v>56</v>
      </c>
      <c r="G50" s="36">
        <v>18</v>
      </c>
      <c r="H50" s="33" t="s">
        <v>57</v>
      </c>
      <c r="I50" s="33" t="s">
        <v>24</v>
      </c>
    </row>
    <row r="51" spans="1:9" ht="15">
      <c r="A51" s="33">
        <v>48</v>
      </c>
      <c r="B51" s="34">
        <v>42515</v>
      </c>
      <c r="C51" s="35">
        <v>2420033</v>
      </c>
      <c r="D51" s="33" t="s">
        <v>221</v>
      </c>
      <c r="E51" s="33" t="s">
        <v>222</v>
      </c>
      <c r="F51" s="33" t="s">
        <v>223</v>
      </c>
      <c r="G51" s="36">
        <v>37.89</v>
      </c>
      <c r="H51" s="42" t="s">
        <v>224</v>
      </c>
      <c r="I51" s="33" t="s">
        <v>24</v>
      </c>
    </row>
    <row r="52" spans="1:9" ht="15">
      <c r="A52" s="33">
        <v>49</v>
      </c>
      <c r="B52" s="34">
        <v>42517</v>
      </c>
      <c r="C52" s="35">
        <v>3480254</v>
      </c>
      <c r="D52" s="33" t="s">
        <v>21</v>
      </c>
      <c r="E52" s="33" t="s">
        <v>7</v>
      </c>
      <c r="F52" s="33" t="s">
        <v>8</v>
      </c>
      <c r="G52" s="36">
        <v>199</v>
      </c>
      <c r="H52" s="33" t="s">
        <v>225</v>
      </c>
      <c r="I52" s="33" t="s">
        <v>24</v>
      </c>
    </row>
    <row r="53" spans="1:9" ht="15">
      <c r="A53" s="33">
        <v>50</v>
      </c>
      <c r="B53" s="34">
        <v>42517</v>
      </c>
      <c r="C53" s="35">
        <v>6440228</v>
      </c>
      <c r="D53" s="33" t="s">
        <v>226</v>
      </c>
      <c r="E53" s="33" t="s">
        <v>227</v>
      </c>
      <c r="F53" s="33" t="s">
        <v>228</v>
      </c>
      <c r="G53" s="36">
        <v>330</v>
      </c>
      <c r="H53" s="33">
        <v>78130</v>
      </c>
      <c r="I53" s="33" t="s">
        <v>24</v>
      </c>
    </row>
    <row r="54" spans="1:9" ht="15">
      <c r="A54" s="33">
        <v>51</v>
      </c>
      <c r="B54" s="34">
        <v>42521</v>
      </c>
      <c r="C54" s="35">
        <v>400580</v>
      </c>
      <c r="D54" s="33" t="s">
        <v>232</v>
      </c>
      <c r="E54" s="33" t="s">
        <v>7</v>
      </c>
      <c r="F54" s="33" t="s">
        <v>8</v>
      </c>
      <c r="G54" s="36">
        <v>199</v>
      </c>
      <c r="H54" s="43" t="s">
        <v>233</v>
      </c>
      <c r="I54" s="33" t="s">
        <v>24</v>
      </c>
    </row>
    <row r="55" spans="1:9" ht="15">
      <c r="A55" s="33">
        <v>52</v>
      </c>
      <c r="B55" s="34">
        <v>42524</v>
      </c>
      <c r="C55" s="35">
        <v>1370204</v>
      </c>
      <c r="D55" s="33" t="s">
        <v>234</v>
      </c>
      <c r="E55" s="33" t="s">
        <v>186</v>
      </c>
      <c r="F55" s="33" t="s">
        <v>185</v>
      </c>
      <c r="G55" s="36">
        <v>165</v>
      </c>
      <c r="H55" s="33" t="s">
        <v>728</v>
      </c>
      <c r="I55" s="33" t="s">
        <v>24</v>
      </c>
    </row>
    <row r="56" spans="1:9" ht="15">
      <c r="A56" s="33">
        <v>53</v>
      </c>
      <c r="B56" s="34">
        <v>42524</v>
      </c>
      <c r="C56" s="35">
        <v>1400116</v>
      </c>
      <c r="D56" s="33" t="s">
        <v>235</v>
      </c>
      <c r="E56" s="33" t="s">
        <v>236</v>
      </c>
      <c r="F56" s="33" t="s">
        <v>237</v>
      </c>
      <c r="G56" s="36">
        <v>136.8</v>
      </c>
      <c r="H56" s="33" t="s">
        <v>238</v>
      </c>
      <c r="I56" s="33" t="s">
        <v>24</v>
      </c>
    </row>
    <row r="57" spans="1:9" ht="15">
      <c r="A57" s="33">
        <v>54</v>
      </c>
      <c r="B57" s="34">
        <v>42524</v>
      </c>
      <c r="C57" s="35">
        <v>860082</v>
      </c>
      <c r="D57" s="33" t="s">
        <v>276</v>
      </c>
      <c r="E57" s="33" t="s">
        <v>236</v>
      </c>
      <c r="F57" s="33" t="s">
        <v>237</v>
      </c>
      <c r="G57" s="36">
        <v>120</v>
      </c>
      <c r="H57" s="33">
        <v>15500236401</v>
      </c>
      <c r="I57" s="33" t="s">
        <v>24</v>
      </c>
    </row>
    <row r="58" spans="1:9" ht="15">
      <c r="A58" s="33">
        <v>55</v>
      </c>
      <c r="B58" s="34">
        <v>42524</v>
      </c>
      <c r="C58" s="35">
        <v>12598</v>
      </c>
      <c r="D58" s="33" t="s">
        <v>25</v>
      </c>
      <c r="E58" s="33" t="s">
        <v>241</v>
      </c>
      <c r="F58" s="33" t="s">
        <v>242</v>
      </c>
      <c r="G58" s="36">
        <v>768</v>
      </c>
      <c r="H58" s="33" t="s">
        <v>244</v>
      </c>
      <c r="I58" s="33" t="s">
        <v>24</v>
      </c>
    </row>
    <row r="59" spans="1:9" ht="15">
      <c r="A59" s="33">
        <v>56</v>
      </c>
      <c r="B59" s="34">
        <v>42524</v>
      </c>
      <c r="C59" s="35">
        <v>12599</v>
      </c>
      <c r="D59" s="33" t="s">
        <v>25</v>
      </c>
      <c r="E59" s="33" t="s">
        <v>243</v>
      </c>
      <c r="F59" s="33" t="s">
        <v>295</v>
      </c>
      <c r="G59" s="36">
        <v>206.4</v>
      </c>
      <c r="H59" s="33">
        <v>11661</v>
      </c>
      <c r="I59" s="33" t="s">
        <v>24</v>
      </c>
    </row>
    <row r="60" spans="1:9" ht="15">
      <c r="A60" s="33">
        <v>57</v>
      </c>
      <c r="B60" s="34">
        <v>42527</v>
      </c>
      <c r="C60" s="35">
        <v>3790029</v>
      </c>
      <c r="D60" s="33" t="s">
        <v>165</v>
      </c>
      <c r="E60" s="33" t="s">
        <v>7</v>
      </c>
      <c r="F60" s="33" t="s">
        <v>8</v>
      </c>
      <c r="G60" s="36">
        <v>199</v>
      </c>
      <c r="H60" s="33" t="s">
        <v>239</v>
      </c>
      <c r="I60" s="33" t="s">
        <v>24</v>
      </c>
    </row>
    <row r="61" spans="1:9" ht="15">
      <c r="A61" s="33">
        <v>58</v>
      </c>
      <c r="B61" s="34">
        <v>42527</v>
      </c>
      <c r="C61" s="35">
        <v>6590087</v>
      </c>
      <c r="D61" s="33" t="s">
        <v>104</v>
      </c>
      <c r="E61" s="33" t="s">
        <v>7</v>
      </c>
      <c r="F61" s="33" t="s">
        <v>8</v>
      </c>
      <c r="G61" s="36">
        <v>199</v>
      </c>
      <c r="H61" s="33" t="s">
        <v>240</v>
      </c>
      <c r="I61" s="33" t="s">
        <v>24</v>
      </c>
    </row>
    <row r="62" spans="1:9" ht="15">
      <c r="A62" s="33">
        <v>59</v>
      </c>
      <c r="B62" s="34">
        <v>42528</v>
      </c>
      <c r="C62" s="35">
        <v>1780582</v>
      </c>
      <c r="D62" s="33" t="s">
        <v>203</v>
      </c>
      <c r="E62" s="33" t="s">
        <v>204</v>
      </c>
      <c r="F62" s="33" t="s">
        <v>205</v>
      </c>
      <c r="G62" s="36">
        <v>103.68</v>
      </c>
      <c r="H62" s="44">
        <v>776457591918</v>
      </c>
      <c r="I62" s="33" t="s">
        <v>24</v>
      </c>
    </row>
    <row r="63" spans="1:9" ht="15">
      <c r="A63" s="33">
        <v>60</v>
      </c>
      <c r="B63" s="34">
        <v>42531</v>
      </c>
      <c r="C63" s="35">
        <v>5740193</v>
      </c>
      <c r="D63" s="33" t="s">
        <v>198</v>
      </c>
      <c r="E63" s="33" t="s">
        <v>248</v>
      </c>
      <c r="F63" s="33" t="s">
        <v>249</v>
      </c>
      <c r="G63" s="36">
        <v>16.99</v>
      </c>
      <c r="I63" s="33" t="s">
        <v>24</v>
      </c>
    </row>
    <row r="64" spans="1:9" ht="15">
      <c r="A64" s="33">
        <v>61</v>
      </c>
      <c r="B64" s="34">
        <v>42535</v>
      </c>
      <c r="C64" s="35">
        <v>5890097</v>
      </c>
      <c r="D64" s="33" t="s">
        <v>250</v>
      </c>
      <c r="E64" s="33" t="s">
        <v>251</v>
      </c>
      <c r="F64" s="33" t="s">
        <v>252</v>
      </c>
      <c r="G64" s="36">
        <v>10.1</v>
      </c>
      <c r="I64" s="33" t="s">
        <v>24</v>
      </c>
    </row>
    <row r="65" spans="1:9" ht="15">
      <c r="A65" s="33">
        <v>62</v>
      </c>
      <c r="B65" s="34">
        <v>42537</v>
      </c>
      <c r="C65" s="35">
        <v>5650506</v>
      </c>
      <c r="D65" s="33" t="s">
        <v>17</v>
      </c>
      <c r="E65" s="33" t="s">
        <v>148</v>
      </c>
      <c r="F65" s="33" t="s">
        <v>253</v>
      </c>
      <c r="G65" s="36">
        <v>99.98</v>
      </c>
      <c r="H65" s="33" t="s">
        <v>254</v>
      </c>
      <c r="I65" s="33" t="s">
        <v>24</v>
      </c>
    </row>
    <row r="66" spans="1:9" ht="15">
      <c r="A66" s="33">
        <v>63</v>
      </c>
      <c r="B66" s="34">
        <v>42537</v>
      </c>
      <c r="C66" s="35">
        <v>1780661</v>
      </c>
      <c r="D66" s="33" t="s">
        <v>255</v>
      </c>
      <c r="E66" s="33" t="s">
        <v>256</v>
      </c>
      <c r="F66" s="33" t="s">
        <v>257</v>
      </c>
      <c r="G66" s="36">
        <v>63.3</v>
      </c>
      <c r="H66" s="45" t="s">
        <v>258</v>
      </c>
      <c r="I66" s="33" t="s">
        <v>24</v>
      </c>
    </row>
    <row r="67" spans="1:9" ht="15">
      <c r="A67" s="33">
        <v>64</v>
      </c>
      <c r="B67" s="34">
        <v>42538</v>
      </c>
      <c r="C67" s="35">
        <v>830054</v>
      </c>
      <c r="D67" s="33" t="s">
        <v>259</v>
      </c>
      <c r="E67" s="33" t="s">
        <v>7</v>
      </c>
      <c r="F67" s="33" t="s">
        <v>8</v>
      </c>
      <c r="G67" s="36">
        <v>199</v>
      </c>
      <c r="H67" s="33" t="s">
        <v>260</v>
      </c>
      <c r="I67" s="33" t="s">
        <v>24</v>
      </c>
    </row>
    <row r="68" spans="1:9" ht="15">
      <c r="A68" s="33">
        <v>65</v>
      </c>
      <c r="B68" s="34">
        <v>42538</v>
      </c>
      <c r="C68" s="35">
        <v>1370184</v>
      </c>
      <c r="D68" s="33" t="s">
        <v>10</v>
      </c>
      <c r="E68" s="33" t="s">
        <v>7</v>
      </c>
      <c r="F68" s="33" t="s">
        <v>8</v>
      </c>
      <c r="G68" s="36">
        <v>199</v>
      </c>
      <c r="H68" s="33" t="s">
        <v>261</v>
      </c>
      <c r="I68" s="33" t="s">
        <v>24</v>
      </c>
    </row>
    <row r="69" spans="1:9" ht="15">
      <c r="A69" s="33">
        <v>66</v>
      </c>
      <c r="B69" s="34">
        <v>42538</v>
      </c>
      <c r="C69" s="35">
        <v>12605</v>
      </c>
      <c r="D69" s="33" t="s">
        <v>25</v>
      </c>
      <c r="E69" s="33" t="s">
        <v>241</v>
      </c>
      <c r="F69" s="33" t="s">
        <v>242</v>
      </c>
      <c r="G69" s="36">
        <v>384</v>
      </c>
      <c r="H69" s="33" t="s">
        <v>265</v>
      </c>
      <c r="I69" s="33" t="s">
        <v>24</v>
      </c>
    </row>
    <row r="70" spans="1:9" ht="15">
      <c r="A70" s="33">
        <v>67</v>
      </c>
      <c r="B70" s="34">
        <v>42544</v>
      </c>
      <c r="C70" s="35">
        <v>1370208</v>
      </c>
      <c r="D70" s="33" t="s">
        <v>262</v>
      </c>
      <c r="E70" s="33" t="s">
        <v>263</v>
      </c>
      <c r="F70" s="33" t="s">
        <v>264</v>
      </c>
      <c r="G70" s="36">
        <v>310</v>
      </c>
      <c r="I70" s="33" t="s">
        <v>24</v>
      </c>
    </row>
    <row r="71" spans="1:9" ht="15">
      <c r="A71" s="33">
        <v>68</v>
      </c>
      <c r="B71" s="34">
        <v>42544</v>
      </c>
      <c r="C71" s="35">
        <v>12606</v>
      </c>
      <c r="D71" s="33" t="s">
        <v>25</v>
      </c>
      <c r="E71" s="33" t="s">
        <v>241</v>
      </c>
      <c r="F71" s="33" t="s">
        <v>242</v>
      </c>
      <c r="G71" s="36">
        <v>384</v>
      </c>
      <c r="H71" s="33" t="s">
        <v>266</v>
      </c>
      <c r="I71" s="33" t="s">
        <v>24</v>
      </c>
    </row>
    <row r="72" spans="1:9" ht="15">
      <c r="A72" s="33">
        <v>69</v>
      </c>
      <c r="B72" s="34">
        <v>42546</v>
      </c>
      <c r="C72" s="35">
        <v>6300012</v>
      </c>
      <c r="D72" s="33" t="s">
        <v>54</v>
      </c>
      <c r="E72" s="33" t="s">
        <v>55</v>
      </c>
      <c r="F72" s="33" t="s">
        <v>56</v>
      </c>
      <c r="G72" s="36">
        <v>18</v>
      </c>
      <c r="H72" s="33" t="s">
        <v>57</v>
      </c>
      <c r="I72" s="33" t="s">
        <v>24</v>
      </c>
    </row>
    <row r="73" spans="1:9" ht="15">
      <c r="A73" s="33">
        <v>70</v>
      </c>
      <c r="B73" s="34">
        <v>42550</v>
      </c>
      <c r="C73" s="35">
        <v>1811116</v>
      </c>
      <c r="D73" s="33" t="s">
        <v>267</v>
      </c>
      <c r="E73" s="33" t="s">
        <v>236</v>
      </c>
      <c r="F73" s="33" t="s">
        <v>237</v>
      </c>
      <c r="G73" s="36">
        <v>124.8</v>
      </c>
      <c r="H73" s="33" t="s">
        <v>268</v>
      </c>
      <c r="I73" s="33" t="s">
        <v>24</v>
      </c>
    </row>
    <row r="74" spans="1:9" ht="15">
      <c r="A74" s="33">
        <v>71</v>
      </c>
      <c r="B74" s="34">
        <v>42551</v>
      </c>
      <c r="C74" s="35">
        <v>1811124</v>
      </c>
      <c r="D74" s="33" t="s">
        <v>269</v>
      </c>
      <c r="E74" s="33" t="s">
        <v>236</v>
      </c>
      <c r="F74" s="33" t="s">
        <v>237</v>
      </c>
      <c r="G74" s="36">
        <v>134.4</v>
      </c>
      <c r="H74" s="33" t="s">
        <v>270</v>
      </c>
      <c r="I74" s="33" t="s">
        <v>24</v>
      </c>
    </row>
    <row r="75" spans="1:9" ht="15">
      <c r="A75" s="33">
        <v>72</v>
      </c>
      <c r="B75" s="34">
        <v>42551</v>
      </c>
      <c r="C75" s="35">
        <v>5870060</v>
      </c>
      <c r="D75" s="33" t="s">
        <v>271</v>
      </c>
      <c r="E75" s="33" t="s">
        <v>272</v>
      </c>
      <c r="F75" s="33" t="s">
        <v>746</v>
      </c>
      <c r="G75" s="36">
        <v>800</v>
      </c>
      <c r="I75" s="33" t="s">
        <v>24</v>
      </c>
    </row>
    <row r="76" spans="1:9" ht="15">
      <c r="A76" s="33">
        <v>73</v>
      </c>
      <c r="B76" s="34">
        <v>42557</v>
      </c>
      <c r="C76" s="35">
        <v>3480306</v>
      </c>
      <c r="D76" s="33" t="s">
        <v>273</v>
      </c>
      <c r="E76" s="33" t="s">
        <v>7</v>
      </c>
      <c r="F76" s="33" t="s">
        <v>8</v>
      </c>
      <c r="G76" s="36">
        <v>199</v>
      </c>
      <c r="H76" s="33" t="s">
        <v>274</v>
      </c>
      <c r="I76" s="33" t="s">
        <v>24</v>
      </c>
    </row>
    <row r="77" spans="1:9" ht="15">
      <c r="A77" s="33">
        <v>74</v>
      </c>
      <c r="B77" s="34">
        <v>42565</v>
      </c>
      <c r="C77" s="35">
        <v>31400</v>
      </c>
      <c r="D77" s="33" t="s">
        <v>190</v>
      </c>
      <c r="E77" s="33" t="s">
        <v>7</v>
      </c>
      <c r="F77" s="33" t="s">
        <v>8</v>
      </c>
      <c r="G77" s="36">
        <v>199</v>
      </c>
      <c r="H77" s="33" t="s">
        <v>275</v>
      </c>
      <c r="I77" s="33" t="s">
        <v>24</v>
      </c>
    </row>
    <row r="78" spans="1:9" ht="15">
      <c r="A78" s="33">
        <v>75</v>
      </c>
      <c r="B78" s="34">
        <v>42570</v>
      </c>
      <c r="C78" s="35">
        <v>5870062</v>
      </c>
      <c r="D78" s="33" t="s">
        <v>9</v>
      </c>
      <c r="E78" s="33" t="s">
        <v>7</v>
      </c>
      <c r="F78" s="33" t="s">
        <v>8</v>
      </c>
      <c r="G78" s="36">
        <v>199</v>
      </c>
      <c r="H78" s="33" t="s">
        <v>277</v>
      </c>
      <c r="I78" s="33" t="s">
        <v>24</v>
      </c>
    </row>
    <row r="79" spans="1:9" ht="15">
      <c r="A79" s="33">
        <v>76</v>
      </c>
      <c r="B79" s="34">
        <v>42570</v>
      </c>
      <c r="C79" s="35">
        <v>5870062</v>
      </c>
      <c r="D79" s="33" t="s">
        <v>9</v>
      </c>
      <c r="E79" s="33" t="s">
        <v>7</v>
      </c>
      <c r="F79" s="33" t="s">
        <v>8</v>
      </c>
      <c r="G79" s="36">
        <v>199</v>
      </c>
      <c r="H79" s="33" t="s">
        <v>278</v>
      </c>
      <c r="I79" s="33" t="s">
        <v>24</v>
      </c>
    </row>
    <row r="80" spans="1:9" ht="15">
      <c r="A80" s="33">
        <v>77</v>
      </c>
      <c r="B80" s="34">
        <v>42572</v>
      </c>
      <c r="C80" s="35">
        <v>4220028</v>
      </c>
      <c r="D80" s="33" t="s">
        <v>195</v>
      </c>
      <c r="E80" s="33" t="s">
        <v>279</v>
      </c>
      <c r="F80" s="33" t="s">
        <v>280</v>
      </c>
      <c r="G80" s="36">
        <v>159</v>
      </c>
      <c r="I80" s="33" t="s">
        <v>24</v>
      </c>
    </row>
    <row r="81" spans="1:9" ht="15">
      <c r="A81" s="33">
        <v>78</v>
      </c>
      <c r="B81" s="34">
        <v>42576</v>
      </c>
      <c r="C81" s="35">
        <v>6300012</v>
      </c>
      <c r="D81" s="33" t="s">
        <v>54</v>
      </c>
      <c r="E81" s="33" t="s">
        <v>55</v>
      </c>
      <c r="F81" s="33" t="s">
        <v>56</v>
      </c>
      <c r="G81" s="36">
        <v>18</v>
      </c>
      <c r="H81" s="33" t="s">
        <v>57</v>
      </c>
      <c r="I81" s="33" t="s">
        <v>24</v>
      </c>
    </row>
    <row r="82" spans="1:9" ht="15">
      <c r="A82" s="33">
        <v>79</v>
      </c>
      <c r="B82" s="34">
        <v>42579</v>
      </c>
      <c r="C82" s="38" t="s">
        <v>281</v>
      </c>
      <c r="D82" s="33" t="s">
        <v>282</v>
      </c>
      <c r="E82" s="33" t="s">
        <v>7</v>
      </c>
      <c r="F82" s="33" t="s">
        <v>8</v>
      </c>
      <c r="G82" s="36">
        <v>199</v>
      </c>
      <c r="H82" s="33">
        <v>4474604346</v>
      </c>
      <c r="I82" s="33" t="s">
        <v>24</v>
      </c>
    </row>
    <row r="83" spans="1:9" ht="15">
      <c r="A83" s="33">
        <v>80</v>
      </c>
      <c r="B83" s="34">
        <v>42579</v>
      </c>
      <c r="C83" s="38" t="s">
        <v>283</v>
      </c>
      <c r="D83" s="33" t="s">
        <v>284</v>
      </c>
      <c r="E83" s="33" t="s">
        <v>7</v>
      </c>
      <c r="F83" s="33" t="s">
        <v>8</v>
      </c>
      <c r="G83" s="36">
        <v>199</v>
      </c>
      <c r="H83" s="46" t="s">
        <v>294</v>
      </c>
      <c r="I83" s="33" t="s">
        <v>24</v>
      </c>
    </row>
    <row r="84" spans="1:9" ht="15">
      <c r="A84" s="33">
        <v>81</v>
      </c>
      <c r="B84" s="34">
        <v>42579</v>
      </c>
      <c r="C84" s="38" t="s">
        <v>285</v>
      </c>
      <c r="D84" s="33" t="s">
        <v>286</v>
      </c>
      <c r="E84" s="33" t="s">
        <v>7</v>
      </c>
      <c r="F84" s="33" t="s">
        <v>8</v>
      </c>
      <c r="G84" s="36">
        <v>199</v>
      </c>
      <c r="H84" s="33">
        <v>4879960845</v>
      </c>
      <c r="I84" s="33" t="s">
        <v>24</v>
      </c>
    </row>
    <row r="85" spans="1:9" ht="15">
      <c r="A85" s="33">
        <v>82</v>
      </c>
      <c r="B85" s="34">
        <v>42579</v>
      </c>
      <c r="C85" s="38" t="s">
        <v>287</v>
      </c>
      <c r="D85" s="33" t="s">
        <v>273</v>
      </c>
      <c r="E85" s="33" t="s">
        <v>7</v>
      </c>
      <c r="F85" s="33" t="s">
        <v>8</v>
      </c>
      <c r="G85" s="36">
        <v>199</v>
      </c>
      <c r="H85" s="33">
        <v>4474608703</v>
      </c>
      <c r="I85" s="33" t="s">
        <v>24</v>
      </c>
    </row>
    <row r="86" spans="1:9" ht="15">
      <c r="A86" s="33">
        <v>83</v>
      </c>
      <c r="B86" s="34">
        <v>42579</v>
      </c>
      <c r="C86" s="38" t="s">
        <v>288</v>
      </c>
      <c r="D86" s="46" t="s">
        <v>289</v>
      </c>
      <c r="E86" s="33" t="s">
        <v>7</v>
      </c>
      <c r="F86" s="33" t="s">
        <v>8</v>
      </c>
      <c r="G86" s="36">
        <v>199</v>
      </c>
      <c r="H86" s="46">
        <v>4474606862</v>
      </c>
      <c r="I86" s="33" t="s">
        <v>24</v>
      </c>
    </row>
    <row r="87" spans="1:9" ht="15">
      <c r="A87" s="33">
        <v>84</v>
      </c>
      <c r="B87" s="34">
        <v>42583</v>
      </c>
      <c r="C87" s="35">
        <v>31416</v>
      </c>
      <c r="D87" s="33" t="s">
        <v>290</v>
      </c>
      <c r="E87" s="33" t="s">
        <v>7</v>
      </c>
      <c r="F87" s="33" t="s">
        <v>8</v>
      </c>
      <c r="G87" s="36">
        <v>199</v>
      </c>
      <c r="H87" s="33" t="s">
        <v>291</v>
      </c>
      <c r="I87" s="33" t="s">
        <v>24</v>
      </c>
    </row>
    <row r="88" spans="1:9" ht="15">
      <c r="A88" s="33">
        <v>85</v>
      </c>
      <c r="B88" s="34">
        <v>42583</v>
      </c>
      <c r="C88" s="35">
        <v>1370224</v>
      </c>
      <c r="D88" s="33" t="s">
        <v>10</v>
      </c>
      <c r="E88" s="33" t="s">
        <v>7</v>
      </c>
      <c r="F88" s="33" t="s">
        <v>8</v>
      </c>
      <c r="G88" s="36">
        <v>199</v>
      </c>
      <c r="H88" s="33" t="s">
        <v>292</v>
      </c>
      <c r="I88" s="33" t="s">
        <v>24</v>
      </c>
    </row>
    <row r="89" spans="1:9" ht="15">
      <c r="A89" s="33">
        <v>86</v>
      </c>
      <c r="B89" s="34">
        <v>42584</v>
      </c>
      <c r="C89" s="35">
        <v>5920051</v>
      </c>
      <c r="D89" s="33" t="s">
        <v>29</v>
      </c>
      <c r="E89" s="33" t="s">
        <v>68</v>
      </c>
      <c r="F89" s="33" t="s">
        <v>293</v>
      </c>
      <c r="G89" s="36">
        <v>1169</v>
      </c>
      <c r="I89" s="33" t="s">
        <v>24</v>
      </c>
    </row>
    <row r="90" spans="1:9" ht="15">
      <c r="A90" s="33">
        <v>87</v>
      </c>
      <c r="B90" s="34">
        <v>42604</v>
      </c>
      <c r="C90" s="35">
        <v>3890189</v>
      </c>
      <c r="D90" s="33" t="s">
        <v>71</v>
      </c>
      <c r="E90" s="33" t="s">
        <v>7</v>
      </c>
      <c r="F90" s="33" t="s">
        <v>8</v>
      </c>
      <c r="G90" s="36">
        <v>199</v>
      </c>
      <c r="H90" s="33" t="s">
        <v>296</v>
      </c>
      <c r="I90" s="33" t="s">
        <v>24</v>
      </c>
    </row>
    <row r="91" spans="1:9" ht="15">
      <c r="A91" s="33">
        <v>88</v>
      </c>
      <c r="B91" s="34">
        <v>42605</v>
      </c>
      <c r="C91" s="35">
        <v>12579</v>
      </c>
      <c r="D91" s="33" t="s">
        <v>25</v>
      </c>
      <c r="E91" s="33" t="s">
        <v>30</v>
      </c>
      <c r="F91" s="33" t="s">
        <v>297</v>
      </c>
      <c r="G91" s="36">
        <v>99.96</v>
      </c>
      <c r="H91" s="33">
        <v>5502058018</v>
      </c>
      <c r="I91" s="33" t="s">
        <v>24</v>
      </c>
    </row>
    <row r="92" spans="1:9" ht="15">
      <c r="A92" s="33">
        <v>89</v>
      </c>
      <c r="B92" s="34">
        <v>42607</v>
      </c>
      <c r="C92" s="35">
        <v>6300012</v>
      </c>
      <c r="D92" s="33" t="s">
        <v>54</v>
      </c>
      <c r="E92" s="33" t="s">
        <v>55</v>
      </c>
      <c r="F92" s="33" t="s">
        <v>56</v>
      </c>
      <c r="G92" s="36">
        <v>18</v>
      </c>
      <c r="H92" s="33" t="s">
        <v>57</v>
      </c>
      <c r="I92" s="33" t="s">
        <v>24</v>
      </c>
    </row>
    <row r="93" spans="1:9" ht="15">
      <c r="A93" s="33">
        <v>90</v>
      </c>
      <c r="B93" s="34">
        <v>42612</v>
      </c>
      <c r="C93" s="35">
        <v>1340114</v>
      </c>
      <c r="D93" s="33" t="s">
        <v>298</v>
      </c>
      <c r="E93" s="33" t="s">
        <v>299</v>
      </c>
      <c r="F93" s="33" t="s">
        <v>300</v>
      </c>
      <c r="G93" s="36">
        <v>70</v>
      </c>
      <c r="H93" s="33" t="s">
        <v>301</v>
      </c>
      <c r="I93" s="33" t="s">
        <v>24</v>
      </c>
    </row>
    <row r="94" spans="1:9" ht="15">
      <c r="A94" s="33">
        <v>91</v>
      </c>
      <c r="B94" s="34">
        <v>42636</v>
      </c>
      <c r="C94" s="35">
        <v>270082</v>
      </c>
      <c r="D94" s="33" t="s">
        <v>302</v>
      </c>
      <c r="E94" s="33" t="s">
        <v>7</v>
      </c>
      <c r="F94" s="33" t="s">
        <v>8</v>
      </c>
      <c r="G94" s="36">
        <v>199</v>
      </c>
      <c r="H94" s="33" t="s">
        <v>303</v>
      </c>
      <c r="I94" s="33" t="s">
        <v>24</v>
      </c>
    </row>
    <row r="95" spans="1:9" ht="15">
      <c r="A95" s="33">
        <v>92</v>
      </c>
      <c r="B95" s="34">
        <v>42640</v>
      </c>
      <c r="C95" s="35">
        <v>6020014</v>
      </c>
      <c r="D95" s="33" t="s">
        <v>304</v>
      </c>
      <c r="E95" s="33" t="s">
        <v>7</v>
      </c>
      <c r="F95" s="33" t="s">
        <v>8</v>
      </c>
      <c r="G95" s="36">
        <v>199</v>
      </c>
      <c r="H95" s="33" t="s">
        <v>305</v>
      </c>
      <c r="I95" s="33" t="s">
        <v>24</v>
      </c>
    </row>
    <row r="96" spans="1:9" ht="15">
      <c r="A96" s="33">
        <v>93</v>
      </c>
      <c r="B96" s="34">
        <v>42640</v>
      </c>
      <c r="C96" s="35">
        <v>6020014</v>
      </c>
      <c r="D96" s="33" t="s">
        <v>304</v>
      </c>
      <c r="E96" s="33" t="s">
        <v>7</v>
      </c>
      <c r="F96" s="33" t="s">
        <v>8</v>
      </c>
      <c r="G96" s="36">
        <v>199</v>
      </c>
      <c r="H96" s="33" t="s">
        <v>306</v>
      </c>
      <c r="I96" s="33" t="s">
        <v>24</v>
      </c>
    </row>
    <row r="97" spans="1:9" ht="15">
      <c r="A97" s="33">
        <v>94</v>
      </c>
      <c r="B97" s="34">
        <v>42640</v>
      </c>
      <c r="C97" s="35">
        <v>1370233</v>
      </c>
      <c r="D97" s="33" t="s">
        <v>307</v>
      </c>
      <c r="E97" s="33" t="s">
        <v>7</v>
      </c>
      <c r="F97" s="33" t="s">
        <v>8</v>
      </c>
      <c r="G97" s="36">
        <v>199</v>
      </c>
      <c r="H97" s="33" t="s">
        <v>308</v>
      </c>
      <c r="I97" s="33" t="s">
        <v>24</v>
      </c>
    </row>
    <row r="98" spans="1:9" ht="15">
      <c r="A98" s="33">
        <v>95</v>
      </c>
      <c r="B98" s="34">
        <v>42640</v>
      </c>
      <c r="C98" s="35">
        <v>1370245</v>
      </c>
      <c r="D98" s="33" t="s">
        <v>309</v>
      </c>
      <c r="E98" s="33" t="s">
        <v>7</v>
      </c>
      <c r="F98" s="33" t="s">
        <v>8</v>
      </c>
      <c r="G98" s="36">
        <v>199</v>
      </c>
      <c r="H98" s="33" t="s">
        <v>310</v>
      </c>
      <c r="I98" s="33" t="s">
        <v>24</v>
      </c>
    </row>
    <row r="99" spans="1:9" ht="15">
      <c r="A99" s="33">
        <v>96</v>
      </c>
      <c r="B99" s="34">
        <v>42640</v>
      </c>
      <c r="C99" s="35">
        <v>830061</v>
      </c>
      <c r="D99" s="33" t="s">
        <v>284</v>
      </c>
      <c r="E99" s="33" t="s">
        <v>7</v>
      </c>
      <c r="F99" s="33" t="s">
        <v>8</v>
      </c>
      <c r="G99" s="36">
        <v>199</v>
      </c>
      <c r="H99" s="33" t="s">
        <v>311</v>
      </c>
      <c r="I99" s="33" t="s">
        <v>24</v>
      </c>
    </row>
    <row r="100" spans="1:9" ht="15">
      <c r="A100" s="33">
        <v>97</v>
      </c>
      <c r="B100" s="34">
        <v>42640</v>
      </c>
      <c r="C100" s="35">
        <v>1370229</v>
      </c>
      <c r="D100" s="33" t="s">
        <v>312</v>
      </c>
      <c r="E100" s="33" t="s">
        <v>7</v>
      </c>
      <c r="F100" s="33" t="s">
        <v>8</v>
      </c>
      <c r="G100" s="36">
        <v>199</v>
      </c>
      <c r="H100" s="33" t="s">
        <v>313</v>
      </c>
      <c r="I100" s="33" t="s">
        <v>24</v>
      </c>
    </row>
    <row r="101" spans="1:9" ht="15">
      <c r="A101" s="33">
        <v>98</v>
      </c>
      <c r="B101" s="34">
        <v>42641</v>
      </c>
      <c r="C101" s="35">
        <v>6050267</v>
      </c>
      <c r="D101" s="33" t="s">
        <v>317</v>
      </c>
      <c r="E101" s="33" t="s">
        <v>7</v>
      </c>
      <c r="F101" s="33" t="s">
        <v>8</v>
      </c>
      <c r="G101" s="36">
        <v>199</v>
      </c>
      <c r="H101" s="33" t="s">
        <v>318</v>
      </c>
      <c r="I101" s="33" t="s">
        <v>24</v>
      </c>
    </row>
    <row r="102" spans="1:9" ht="15">
      <c r="A102" s="33">
        <v>99</v>
      </c>
      <c r="B102" s="34">
        <v>42641</v>
      </c>
      <c r="C102" s="35">
        <v>6050265</v>
      </c>
      <c r="D102" s="33" t="s">
        <v>317</v>
      </c>
      <c r="E102" s="33" t="s">
        <v>7</v>
      </c>
      <c r="F102" s="33" t="s">
        <v>8</v>
      </c>
      <c r="G102" s="36">
        <v>199</v>
      </c>
      <c r="H102" s="33" t="s">
        <v>319</v>
      </c>
      <c r="I102" s="33" t="s">
        <v>24</v>
      </c>
    </row>
    <row r="103" spans="1:9" ht="15">
      <c r="A103" s="33">
        <v>100</v>
      </c>
      <c r="B103" s="34">
        <v>42641</v>
      </c>
      <c r="C103" s="35">
        <v>6050268</v>
      </c>
      <c r="D103" s="33" t="s">
        <v>317</v>
      </c>
      <c r="E103" s="33" t="s">
        <v>7</v>
      </c>
      <c r="F103" s="33" t="s">
        <v>8</v>
      </c>
      <c r="G103" s="36">
        <v>199</v>
      </c>
      <c r="H103" s="33" t="s">
        <v>320</v>
      </c>
      <c r="I103" s="33" t="s">
        <v>24</v>
      </c>
    </row>
    <row r="104" spans="1:9" ht="15">
      <c r="A104" s="33">
        <v>101</v>
      </c>
      <c r="B104" s="34">
        <v>42642</v>
      </c>
      <c r="C104" s="35">
        <v>2730014</v>
      </c>
      <c r="D104" s="33" t="s">
        <v>314</v>
      </c>
      <c r="E104" s="33" t="s">
        <v>315</v>
      </c>
      <c r="F104" s="33" t="s">
        <v>316</v>
      </c>
      <c r="G104" s="36">
        <v>1304.1</v>
      </c>
      <c r="H104" s="33">
        <v>20587376</v>
      </c>
      <c r="I104" s="33" t="s">
        <v>24</v>
      </c>
    </row>
    <row r="105" spans="1:9" ht="15">
      <c r="A105" s="33">
        <v>102</v>
      </c>
      <c r="B105" s="34">
        <v>42638</v>
      </c>
      <c r="C105" s="35">
        <v>6300012</v>
      </c>
      <c r="D105" s="33" t="s">
        <v>54</v>
      </c>
      <c r="E105" s="33" t="s">
        <v>55</v>
      </c>
      <c r="F105" s="33" t="s">
        <v>56</v>
      </c>
      <c r="G105" s="36">
        <v>18</v>
      </c>
      <c r="H105" s="33" t="s">
        <v>57</v>
      </c>
      <c r="I105" s="33" t="s">
        <v>24</v>
      </c>
    </row>
    <row r="106" spans="1:9" ht="15">
      <c r="A106" s="33">
        <v>103</v>
      </c>
      <c r="B106" s="34">
        <v>42641</v>
      </c>
      <c r="C106" s="35">
        <v>920134</v>
      </c>
      <c r="D106" s="33" t="s">
        <v>93</v>
      </c>
      <c r="E106" s="33" t="s">
        <v>324</v>
      </c>
      <c r="F106" s="33" t="s">
        <v>325</v>
      </c>
      <c r="G106" s="36">
        <v>1386.49</v>
      </c>
      <c r="H106" s="33" t="s">
        <v>326</v>
      </c>
      <c r="I106" s="33" t="s">
        <v>24</v>
      </c>
    </row>
    <row r="107" spans="1:9" ht="15">
      <c r="A107" s="33">
        <v>104</v>
      </c>
      <c r="B107" s="34">
        <v>42654</v>
      </c>
      <c r="C107" s="35">
        <v>4350031</v>
      </c>
      <c r="D107" s="33" t="s">
        <v>338</v>
      </c>
      <c r="E107" s="33" t="s">
        <v>330</v>
      </c>
      <c r="F107" s="33" t="s">
        <v>340</v>
      </c>
      <c r="G107" s="36">
        <v>320</v>
      </c>
      <c r="H107" s="33" t="s">
        <v>339</v>
      </c>
      <c r="I107" s="33" t="s">
        <v>24</v>
      </c>
    </row>
    <row r="108" spans="1:9" ht="15">
      <c r="A108" s="33">
        <v>105</v>
      </c>
      <c r="B108" s="34">
        <v>42656</v>
      </c>
      <c r="C108" s="35">
        <v>430082</v>
      </c>
      <c r="D108" s="33" t="s">
        <v>321</v>
      </c>
      <c r="E108" s="33" t="s">
        <v>322</v>
      </c>
      <c r="F108" s="33" t="s">
        <v>323</v>
      </c>
      <c r="G108" s="36">
        <v>397.2</v>
      </c>
      <c r="H108" s="33" t="s">
        <v>335</v>
      </c>
      <c r="I108" s="33" t="s">
        <v>24</v>
      </c>
    </row>
    <row r="109" spans="1:9" ht="15">
      <c r="A109" s="33">
        <v>106</v>
      </c>
      <c r="B109" s="34">
        <v>42668</v>
      </c>
      <c r="C109" s="35">
        <v>6300019</v>
      </c>
      <c r="D109" s="33" t="s">
        <v>54</v>
      </c>
      <c r="E109" s="33" t="s">
        <v>55</v>
      </c>
      <c r="F109" s="33" t="s">
        <v>56</v>
      </c>
      <c r="G109" s="36">
        <v>18</v>
      </c>
      <c r="H109" s="33" t="s">
        <v>57</v>
      </c>
      <c r="I109" s="33" t="s">
        <v>24</v>
      </c>
    </row>
    <row r="110" spans="1:9" ht="15">
      <c r="A110" s="33">
        <v>107</v>
      </c>
      <c r="B110" s="34">
        <v>42667</v>
      </c>
      <c r="C110" s="35">
        <v>5870068</v>
      </c>
      <c r="D110" s="33" t="s">
        <v>6</v>
      </c>
      <c r="E110" s="33" t="s">
        <v>327</v>
      </c>
      <c r="F110" s="33" t="s">
        <v>28</v>
      </c>
      <c r="G110" s="36">
        <v>1685.95</v>
      </c>
      <c r="H110" s="33" t="s">
        <v>328</v>
      </c>
      <c r="I110" s="33" t="s">
        <v>24</v>
      </c>
    </row>
    <row r="111" spans="1:9" ht="15">
      <c r="A111" s="33">
        <v>108</v>
      </c>
      <c r="B111" s="34">
        <v>42667</v>
      </c>
      <c r="C111" s="35">
        <v>5670045</v>
      </c>
      <c r="D111" s="33" t="s">
        <v>329</v>
      </c>
      <c r="E111" s="33" t="s">
        <v>330</v>
      </c>
      <c r="F111" s="33" t="s">
        <v>331</v>
      </c>
      <c r="G111" s="36">
        <v>31.95</v>
      </c>
      <c r="H111" s="33" t="s">
        <v>332</v>
      </c>
      <c r="I111" s="33" t="s">
        <v>24</v>
      </c>
    </row>
    <row r="112" spans="1:9" ht="15">
      <c r="A112" s="33">
        <v>109</v>
      </c>
      <c r="B112" s="34">
        <v>42670</v>
      </c>
      <c r="C112" s="35">
        <v>3790044</v>
      </c>
      <c r="D112" s="33" t="s">
        <v>98</v>
      </c>
      <c r="E112" s="33" t="s">
        <v>333</v>
      </c>
      <c r="F112" s="33" t="s">
        <v>202</v>
      </c>
      <c r="G112" s="36">
        <v>290</v>
      </c>
      <c r="H112" s="33" t="s">
        <v>335</v>
      </c>
      <c r="I112" s="33" t="s">
        <v>24</v>
      </c>
    </row>
    <row r="113" spans="1:9" ht="28.5" customHeight="1">
      <c r="A113" s="33">
        <v>110</v>
      </c>
      <c r="B113" s="34">
        <v>42671</v>
      </c>
      <c r="C113" s="47">
        <v>3550051</v>
      </c>
      <c r="D113" s="33" t="s">
        <v>336</v>
      </c>
      <c r="E113" s="33" t="s">
        <v>7</v>
      </c>
      <c r="F113" s="37" t="s">
        <v>334</v>
      </c>
      <c r="G113" s="36">
        <v>3748</v>
      </c>
      <c r="H113" s="33" t="s">
        <v>335</v>
      </c>
      <c r="I113" s="33" t="s">
        <v>24</v>
      </c>
    </row>
    <row r="114" spans="1:9" ht="15">
      <c r="A114" s="33">
        <v>111</v>
      </c>
      <c r="B114" s="34">
        <v>42674</v>
      </c>
      <c r="C114" s="35">
        <v>37900433</v>
      </c>
      <c r="D114" s="33" t="s">
        <v>98</v>
      </c>
      <c r="E114" s="33" t="s">
        <v>333</v>
      </c>
      <c r="F114" s="33" t="s">
        <v>745</v>
      </c>
      <c r="G114" s="36">
        <v>290</v>
      </c>
      <c r="H114" s="33" t="s">
        <v>11</v>
      </c>
      <c r="I114" s="33" t="s">
        <v>24</v>
      </c>
    </row>
    <row r="115" spans="1:9" ht="15">
      <c r="A115" s="33">
        <v>112</v>
      </c>
      <c r="B115" s="34">
        <v>42676</v>
      </c>
      <c r="C115" s="35">
        <v>5920063</v>
      </c>
      <c r="D115" s="33" t="s">
        <v>29</v>
      </c>
      <c r="E115" s="33" t="s">
        <v>68</v>
      </c>
      <c r="F115" s="33" t="s">
        <v>337</v>
      </c>
      <c r="G115" s="36">
        <v>1049</v>
      </c>
      <c r="I115" s="33" t="s">
        <v>24</v>
      </c>
    </row>
    <row r="116" spans="1:9" ht="15">
      <c r="A116" s="33">
        <v>113</v>
      </c>
      <c r="B116" s="34">
        <v>42684</v>
      </c>
      <c r="C116" s="35">
        <v>6440292</v>
      </c>
      <c r="D116" s="33" t="s">
        <v>341</v>
      </c>
      <c r="E116" s="33" t="s">
        <v>342</v>
      </c>
      <c r="F116" s="33" t="s">
        <v>343</v>
      </c>
      <c r="G116" s="36">
        <v>145.5</v>
      </c>
      <c r="I116" s="33" t="s">
        <v>24</v>
      </c>
    </row>
    <row r="117" spans="1:9" ht="15">
      <c r="A117" s="33">
        <v>114</v>
      </c>
      <c r="B117" s="34">
        <v>42688</v>
      </c>
      <c r="C117" s="35">
        <v>12579</v>
      </c>
      <c r="D117" s="33" t="s">
        <v>25</v>
      </c>
      <c r="E117" s="33" t="s">
        <v>344</v>
      </c>
      <c r="F117" s="33" t="s">
        <v>744</v>
      </c>
      <c r="G117" s="36">
        <v>99.96</v>
      </c>
      <c r="H117" s="33">
        <v>7507843748</v>
      </c>
      <c r="I117" s="33" t="s">
        <v>24</v>
      </c>
    </row>
    <row r="118" spans="1:9" ht="15">
      <c r="A118" s="33">
        <v>115</v>
      </c>
      <c r="B118" s="34">
        <v>42692</v>
      </c>
      <c r="C118" s="35">
        <v>5920064</v>
      </c>
      <c r="D118" s="33" t="s">
        <v>29</v>
      </c>
      <c r="E118" s="33" t="s">
        <v>68</v>
      </c>
      <c r="F118" s="33" t="s">
        <v>19</v>
      </c>
      <c r="G118" s="48">
        <v>2338</v>
      </c>
      <c r="I118" s="33" t="s">
        <v>24</v>
      </c>
    </row>
    <row r="119" spans="1:9" ht="15">
      <c r="A119" s="33">
        <v>117</v>
      </c>
      <c r="B119" s="34">
        <v>42699</v>
      </c>
      <c r="C119" s="35">
        <v>190517</v>
      </c>
      <c r="D119" s="33" t="s">
        <v>345</v>
      </c>
      <c r="E119" s="33" t="s">
        <v>111</v>
      </c>
      <c r="F119" s="33" t="s">
        <v>346</v>
      </c>
      <c r="G119" s="36">
        <v>79</v>
      </c>
      <c r="H119" s="33" t="s">
        <v>347</v>
      </c>
      <c r="I119" s="33" t="s">
        <v>24</v>
      </c>
    </row>
    <row r="120" spans="1:9" ht="15">
      <c r="A120" s="33">
        <v>116</v>
      </c>
      <c r="B120" s="34">
        <v>42696</v>
      </c>
      <c r="C120" s="35">
        <v>6300019</v>
      </c>
      <c r="D120" s="33" t="s">
        <v>54</v>
      </c>
      <c r="E120" s="33" t="s">
        <v>55</v>
      </c>
      <c r="F120" s="33" t="s">
        <v>56</v>
      </c>
      <c r="G120" s="36">
        <v>18</v>
      </c>
      <c r="H120" s="33" t="s">
        <v>57</v>
      </c>
      <c r="I120" s="33" t="s">
        <v>24</v>
      </c>
    </row>
    <row r="121" spans="1:9" ht="15">
      <c r="A121" s="33">
        <v>118</v>
      </c>
      <c r="B121" s="34">
        <v>42705</v>
      </c>
      <c r="C121" s="35">
        <v>674851</v>
      </c>
      <c r="D121" s="33" t="s">
        <v>102</v>
      </c>
      <c r="E121" s="33" t="s">
        <v>348</v>
      </c>
      <c r="F121" s="33" t="s">
        <v>349</v>
      </c>
      <c r="G121" s="36">
        <v>47.99</v>
      </c>
      <c r="H121" s="33">
        <v>1480593533612</v>
      </c>
      <c r="I121" s="33" t="s">
        <v>24</v>
      </c>
    </row>
    <row r="122" spans="1:9" ht="15">
      <c r="A122" s="33">
        <v>119</v>
      </c>
      <c r="B122" s="34">
        <v>42717</v>
      </c>
      <c r="C122" s="35">
        <v>4220033</v>
      </c>
      <c r="D122" s="33" t="s">
        <v>195</v>
      </c>
      <c r="E122" s="33" t="s">
        <v>111</v>
      </c>
      <c r="F122" s="33" t="s">
        <v>350</v>
      </c>
      <c r="G122" s="36">
        <v>15</v>
      </c>
      <c r="H122" s="33" t="s">
        <v>351</v>
      </c>
      <c r="I122" s="33" t="s">
        <v>24</v>
      </c>
    </row>
    <row r="123" spans="1:9" ht="15">
      <c r="A123" s="33">
        <v>120</v>
      </c>
      <c r="B123" s="34">
        <v>42717</v>
      </c>
      <c r="C123" s="35">
        <v>5920071</v>
      </c>
      <c r="D123" s="33" t="s">
        <v>29</v>
      </c>
      <c r="E123" s="33" t="s">
        <v>68</v>
      </c>
      <c r="F123" s="33" t="s">
        <v>19</v>
      </c>
      <c r="G123" s="36" t="s">
        <v>352</v>
      </c>
      <c r="I123" s="33" t="s">
        <v>24</v>
      </c>
    </row>
    <row r="124" spans="1:9" ht="15">
      <c r="A124" s="33">
        <v>121</v>
      </c>
      <c r="B124" s="34">
        <v>42710</v>
      </c>
      <c r="C124" s="35">
        <v>12623</v>
      </c>
      <c r="D124" s="33" t="s">
        <v>141</v>
      </c>
      <c r="E124" s="33" t="s">
        <v>330</v>
      </c>
      <c r="F124" s="33" t="s">
        <v>142</v>
      </c>
      <c r="G124" s="36">
        <v>15</v>
      </c>
      <c r="H124" s="33" t="s">
        <v>353</v>
      </c>
      <c r="I124" s="33" t="s">
        <v>24</v>
      </c>
    </row>
    <row r="125" spans="1:9" ht="15">
      <c r="A125" s="33">
        <v>122</v>
      </c>
      <c r="B125" s="34">
        <v>42725</v>
      </c>
      <c r="C125" s="35">
        <v>2420037</v>
      </c>
      <c r="D125" s="33" t="s">
        <v>22</v>
      </c>
      <c r="E125" s="33" t="s">
        <v>119</v>
      </c>
      <c r="F125" s="33" t="s">
        <v>354</v>
      </c>
      <c r="G125" s="36">
        <v>57</v>
      </c>
      <c r="H125" s="49"/>
      <c r="I125" s="33" t="s">
        <v>24</v>
      </c>
    </row>
    <row r="126" spans="1:9" ht="15">
      <c r="A126" s="33">
        <v>123</v>
      </c>
      <c r="B126" s="34">
        <v>42733</v>
      </c>
      <c r="C126" s="35">
        <v>920157</v>
      </c>
      <c r="D126" s="33" t="s">
        <v>355</v>
      </c>
      <c r="E126" s="33" t="s">
        <v>159</v>
      </c>
      <c r="F126" s="33" t="s">
        <v>356</v>
      </c>
      <c r="G126" s="36" t="s">
        <v>358</v>
      </c>
      <c r="I126" s="33" t="s">
        <v>24</v>
      </c>
    </row>
    <row r="127" spans="1:9" ht="15">
      <c r="A127" s="33">
        <v>124</v>
      </c>
      <c r="B127" s="34">
        <v>42733</v>
      </c>
      <c r="C127" s="35">
        <v>920155</v>
      </c>
      <c r="D127" s="33" t="s">
        <v>355</v>
      </c>
      <c r="E127" s="33" t="s">
        <v>159</v>
      </c>
      <c r="F127" s="33" t="s">
        <v>357</v>
      </c>
      <c r="G127" s="36" t="s">
        <v>359</v>
      </c>
      <c r="I127" s="33" t="s">
        <v>24</v>
      </c>
    </row>
    <row r="128" spans="1:9" ht="15">
      <c r="A128" s="33">
        <v>125</v>
      </c>
      <c r="B128" s="34">
        <v>42728</v>
      </c>
      <c r="C128" s="35">
        <v>6300019</v>
      </c>
      <c r="D128" s="33" t="s">
        <v>54</v>
      </c>
      <c r="E128" s="33" t="s">
        <v>55</v>
      </c>
      <c r="F128" s="33" t="s">
        <v>56</v>
      </c>
      <c r="G128" s="36">
        <v>18</v>
      </c>
      <c r="H128" s="33" t="s">
        <v>57</v>
      </c>
      <c r="I128" s="33" t="s">
        <v>24</v>
      </c>
    </row>
    <row r="129" spans="1:9" ht="15">
      <c r="A129" s="33">
        <v>126</v>
      </c>
      <c r="B129" s="34">
        <v>42747</v>
      </c>
      <c r="C129" s="35">
        <v>6080045</v>
      </c>
      <c r="D129" s="33" t="s">
        <v>23</v>
      </c>
      <c r="E129" s="33" t="s">
        <v>360</v>
      </c>
      <c r="F129" s="33" t="s">
        <v>361</v>
      </c>
      <c r="G129" s="36">
        <v>354.92</v>
      </c>
      <c r="H129" s="39">
        <v>36042319</v>
      </c>
      <c r="I129" s="33" t="s">
        <v>24</v>
      </c>
    </row>
    <row r="130" spans="1:9" ht="15">
      <c r="A130" s="33">
        <v>127</v>
      </c>
      <c r="B130" s="34">
        <v>42754</v>
      </c>
      <c r="C130" s="35">
        <v>1780937</v>
      </c>
      <c r="D130" s="33" t="s">
        <v>362</v>
      </c>
      <c r="E130" s="33" t="s">
        <v>363</v>
      </c>
      <c r="F130" s="33" t="s">
        <v>364</v>
      </c>
      <c r="G130" s="36">
        <v>300</v>
      </c>
      <c r="H130" s="33">
        <v>28067223</v>
      </c>
      <c r="I130" s="33" t="s">
        <v>24</v>
      </c>
    </row>
    <row r="131" spans="1:9" ht="15">
      <c r="A131" s="33">
        <v>128</v>
      </c>
      <c r="B131" s="34">
        <v>42754</v>
      </c>
      <c r="C131" s="35">
        <v>4220038</v>
      </c>
      <c r="D131" s="33" t="s">
        <v>195</v>
      </c>
      <c r="E131" s="33" t="s">
        <v>197</v>
      </c>
      <c r="F131" s="33" t="s">
        <v>196</v>
      </c>
      <c r="G131" s="36">
        <v>100</v>
      </c>
      <c r="I131" s="33" t="s">
        <v>24</v>
      </c>
    </row>
    <row r="132" spans="1:9" ht="15">
      <c r="A132" s="33">
        <v>129</v>
      </c>
      <c r="B132" s="34">
        <v>42755</v>
      </c>
      <c r="C132" s="35">
        <v>3790051</v>
      </c>
      <c r="D132" s="33" t="s">
        <v>98</v>
      </c>
      <c r="E132" s="33" t="s">
        <v>365</v>
      </c>
      <c r="F132" s="33" t="s">
        <v>185</v>
      </c>
      <c r="G132" s="36">
        <v>405</v>
      </c>
      <c r="I132" s="33" t="s">
        <v>24</v>
      </c>
    </row>
    <row r="133" spans="1:9" ht="15">
      <c r="A133" s="33">
        <v>130</v>
      </c>
      <c r="B133" s="34">
        <v>42755</v>
      </c>
      <c r="C133" s="35">
        <v>3790054</v>
      </c>
      <c r="D133" s="33" t="s">
        <v>98</v>
      </c>
      <c r="E133" s="33" t="s">
        <v>365</v>
      </c>
      <c r="F133" s="33" t="s">
        <v>185</v>
      </c>
      <c r="G133" s="36">
        <v>465</v>
      </c>
      <c r="H133" s="33">
        <v>3363947762</v>
      </c>
      <c r="I133" s="33" t="s">
        <v>24</v>
      </c>
    </row>
    <row r="134" spans="1:9" ht="15">
      <c r="A134" s="33">
        <v>131</v>
      </c>
      <c r="B134" s="34">
        <v>42766</v>
      </c>
      <c r="C134" s="35">
        <v>3790052</v>
      </c>
      <c r="D134" s="33" t="s">
        <v>98</v>
      </c>
      <c r="E134" s="33" t="s">
        <v>366</v>
      </c>
      <c r="F134" s="33" t="s">
        <v>185</v>
      </c>
      <c r="G134" s="36">
        <v>395</v>
      </c>
      <c r="H134" s="33" t="s">
        <v>367</v>
      </c>
      <c r="I134" s="33" t="s">
        <v>24</v>
      </c>
    </row>
    <row r="135" spans="1:9" ht="15">
      <c r="A135" s="33">
        <v>132</v>
      </c>
      <c r="B135" s="34">
        <v>43085</v>
      </c>
      <c r="C135" s="35">
        <v>5920073</v>
      </c>
      <c r="D135" s="33" t="s">
        <v>29</v>
      </c>
      <c r="E135" s="33" t="s">
        <v>68</v>
      </c>
      <c r="F135" s="33" t="s">
        <v>19</v>
      </c>
      <c r="G135" s="36" t="s">
        <v>368</v>
      </c>
      <c r="I135" s="33" t="s">
        <v>24</v>
      </c>
    </row>
    <row r="136" spans="1:9" ht="15">
      <c r="A136" s="33">
        <v>133</v>
      </c>
      <c r="B136" s="34">
        <v>42783</v>
      </c>
      <c r="C136" s="35">
        <v>12625</v>
      </c>
      <c r="D136" s="33" t="s">
        <v>25</v>
      </c>
      <c r="E136" s="33" t="s">
        <v>30</v>
      </c>
      <c r="F136" s="33" t="s">
        <v>172</v>
      </c>
      <c r="G136" s="36">
        <v>123.42</v>
      </c>
      <c r="I136" s="33" t="s">
        <v>24</v>
      </c>
    </row>
    <row r="137" spans="1:9" ht="15">
      <c r="A137" s="33">
        <v>134</v>
      </c>
      <c r="B137" s="34">
        <v>42788</v>
      </c>
      <c r="C137" s="35">
        <v>2780045</v>
      </c>
      <c r="D137" s="33" t="s">
        <v>369</v>
      </c>
      <c r="E137" s="33" t="s">
        <v>370</v>
      </c>
      <c r="F137" s="33" t="s">
        <v>371</v>
      </c>
      <c r="G137" s="36">
        <v>64.95</v>
      </c>
      <c r="H137" s="33" t="s">
        <v>372</v>
      </c>
      <c r="I137" s="33" t="s">
        <v>24</v>
      </c>
    </row>
    <row r="138" spans="1:9" ht="15">
      <c r="A138" s="33">
        <v>135</v>
      </c>
      <c r="B138" s="34">
        <v>42789</v>
      </c>
      <c r="C138" s="35">
        <v>5870088</v>
      </c>
      <c r="D138" s="33" t="s">
        <v>373</v>
      </c>
      <c r="E138" s="33" t="s">
        <v>185</v>
      </c>
      <c r="F138" s="33" t="s">
        <v>374</v>
      </c>
      <c r="G138" s="36">
        <v>178.8</v>
      </c>
      <c r="H138" s="33" t="s">
        <v>375</v>
      </c>
      <c r="I138" s="33" t="s">
        <v>24</v>
      </c>
    </row>
    <row r="139" spans="1:9" ht="15">
      <c r="A139" s="33">
        <v>136</v>
      </c>
      <c r="B139" s="34">
        <v>42789</v>
      </c>
      <c r="C139" s="35">
        <v>5870087</v>
      </c>
      <c r="D139" s="33" t="s">
        <v>373</v>
      </c>
      <c r="E139" s="33" t="s">
        <v>185</v>
      </c>
      <c r="F139" s="33" t="s">
        <v>376</v>
      </c>
      <c r="G139" s="36">
        <v>180</v>
      </c>
      <c r="H139" s="33">
        <v>953527719355926</v>
      </c>
      <c r="I139" s="33" t="s">
        <v>24</v>
      </c>
    </row>
    <row r="140" spans="1:9" ht="15">
      <c r="A140" s="33">
        <v>137</v>
      </c>
      <c r="B140" s="34">
        <v>42787</v>
      </c>
      <c r="C140" s="35">
        <v>920174</v>
      </c>
      <c r="D140" s="33" t="s">
        <v>377</v>
      </c>
      <c r="E140" s="33" t="s">
        <v>378</v>
      </c>
      <c r="F140" s="33" t="s">
        <v>379</v>
      </c>
      <c r="G140" s="36">
        <v>10</v>
      </c>
      <c r="I140" s="33" t="s">
        <v>24</v>
      </c>
    </row>
    <row r="141" spans="1:9" ht="15">
      <c r="A141" s="33">
        <v>138</v>
      </c>
      <c r="B141" s="34">
        <v>42794</v>
      </c>
      <c r="C141" s="35">
        <v>6540280</v>
      </c>
      <c r="D141" s="33" t="s">
        <v>321</v>
      </c>
      <c r="E141" s="33" t="s">
        <v>322</v>
      </c>
      <c r="F141" s="33" t="s">
        <v>323</v>
      </c>
      <c r="G141" s="36">
        <v>81.19</v>
      </c>
      <c r="I141" s="33" t="s">
        <v>24</v>
      </c>
    </row>
    <row r="142" spans="1:9" ht="15">
      <c r="A142" s="33">
        <v>139</v>
      </c>
      <c r="B142" s="34">
        <v>42796</v>
      </c>
      <c r="C142" s="35">
        <v>5870086</v>
      </c>
      <c r="D142" s="33" t="s">
        <v>373</v>
      </c>
      <c r="E142" s="33" t="s">
        <v>380</v>
      </c>
      <c r="F142" s="33" t="s">
        <v>381</v>
      </c>
      <c r="G142" s="36">
        <v>877.5</v>
      </c>
      <c r="H142" s="33">
        <v>24624</v>
      </c>
      <c r="I142" s="33" t="s">
        <v>24</v>
      </c>
    </row>
    <row r="143" spans="1:9" ht="15">
      <c r="A143" s="33">
        <v>140</v>
      </c>
      <c r="B143" s="34">
        <v>42797</v>
      </c>
      <c r="C143" s="35">
        <v>6640206</v>
      </c>
      <c r="D143" s="33" t="s">
        <v>382</v>
      </c>
      <c r="E143" s="33" t="s">
        <v>330</v>
      </c>
      <c r="F143" s="33" t="s">
        <v>340</v>
      </c>
      <c r="G143" s="36">
        <v>180</v>
      </c>
      <c r="H143" s="33" t="s">
        <v>383</v>
      </c>
      <c r="I143" s="33" t="s">
        <v>24</v>
      </c>
    </row>
    <row r="144" spans="1:9" ht="15">
      <c r="A144" s="33">
        <v>141</v>
      </c>
      <c r="B144" s="34">
        <v>42800</v>
      </c>
      <c r="C144" s="35">
        <v>12633</v>
      </c>
      <c r="D144" s="33" t="s">
        <v>25</v>
      </c>
      <c r="E144" s="33" t="s">
        <v>388</v>
      </c>
      <c r="F144" s="33" t="s">
        <v>384</v>
      </c>
      <c r="G144" s="36">
        <v>139</v>
      </c>
      <c r="I144" s="33" t="s">
        <v>24</v>
      </c>
    </row>
    <row r="145" spans="1:9" ht="15">
      <c r="A145" s="33">
        <v>142</v>
      </c>
      <c r="B145" s="34">
        <v>42800</v>
      </c>
      <c r="C145" s="35">
        <v>12632</v>
      </c>
      <c r="D145" s="33" t="s">
        <v>25</v>
      </c>
      <c r="E145" s="33" t="s">
        <v>389</v>
      </c>
      <c r="F145" s="33" t="s">
        <v>390</v>
      </c>
      <c r="G145" s="36">
        <v>114</v>
      </c>
      <c r="H145" s="50"/>
      <c r="I145" s="33" t="s">
        <v>24</v>
      </c>
    </row>
    <row r="146" spans="1:9" ht="15.75">
      <c r="A146" s="33">
        <v>143</v>
      </c>
      <c r="B146" s="34">
        <v>42802</v>
      </c>
      <c r="C146" s="35">
        <v>2770051</v>
      </c>
      <c r="D146" s="33" t="s">
        <v>385</v>
      </c>
      <c r="E146" s="33" t="s">
        <v>386</v>
      </c>
      <c r="F146" s="33" t="s">
        <v>340</v>
      </c>
      <c r="G146" s="36">
        <v>155.5</v>
      </c>
      <c r="H146" s="51" t="s">
        <v>387</v>
      </c>
      <c r="I146" s="33" t="s">
        <v>24</v>
      </c>
    </row>
    <row r="147" spans="1:9" ht="15">
      <c r="A147" s="33">
        <v>144</v>
      </c>
      <c r="B147" s="34">
        <v>42803</v>
      </c>
      <c r="C147" s="35">
        <v>12625</v>
      </c>
      <c r="D147" s="33" t="s">
        <v>25</v>
      </c>
      <c r="E147" s="33" t="s">
        <v>30</v>
      </c>
      <c r="F147" s="33" t="s">
        <v>172</v>
      </c>
      <c r="G147" s="36">
        <v>123.42</v>
      </c>
      <c r="I147" s="33" t="s">
        <v>24</v>
      </c>
    </row>
    <row r="148" spans="1:9" ht="15">
      <c r="A148" s="33">
        <v>145</v>
      </c>
      <c r="B148" s="34">
        <v>42810</v>
      </c>
      <c r="C148" s="35">
        <v>6040083</v>
      </c>
      <c r="D148" s="33" t="s">
        <v>391</v>
      </c>
      <c r="E148" s="33" t="s">
        <v>392</v>
      </c>
      <c r="F148" s="33" t="s">
        <v>185</v>
      </c>
      <c r="G148" s="36" t="s">
        <v>393</v>
      </c>
      <c r="H148" s="33" t="s">
        <v>394</v>
      </c>
      <c r="I148" s="33" t="s">
        <v>24</v>
      </c>
    </row>
    <row r="149" spans="1:9" ht="15">
      <c r="A149" s="33">
        <v>146</v>
      </c>
      <c r="B149" s="34">
        <v>42810</v>
      </c>
      <c r="C149" s="35" t="s">
        <v>395</v>
      </c>
      <c r="D149" s="33" t="s">
        <v>398</v>
      </c>
      <c r="E149" s="33" t="s">
        <v>111</v>
      </c>
      <c r="F149" s="33" t="s">
        <v>396</v>
      </c>
      <c r="G149" s="36">
        <v>140</v>
      </c>
      <c r="H149" s="52" t="s">
        <v>397</v>
      </c>
      <c r="I149" s="33" t="s">
        <v>24</v>
      </c>
    </row>
    <row r="150" spans="1:9" ht="15">
      <c r="A150" s="33">
        <v>147</v>
      </c>
      <c r="B150" s="34">
        <v>42742</v>
      </c>
      <c r="C150" s="35">
        <v>6300019</v>
      </c>
      <c r="D150" s="33" t="s">
        <v>54</v>
      </c>
      <c r="E150" s="33" t="s">
        <v>55</v>
      </c>
      <c r="F150" s="33" t="s">
        <v>56</v>
      </c>
      <c r="G150" s="36">
        <v>-9.29</v>
      </c>
      <c r="H150" s="33" t="s">
        <v>57</v>
      </c>
      <c r="I150" s="33" t="s">
        <v>24</v>
      </c>
    </row>
    <row r="151" spans="1:9" ht="15">
      <c r="A151" s="33">
        <v>148</v>
      </c>
      <c r="B151" s="34">
        <v>42804</v>
      </c>
      <c r="C151" s="35">
        <v>3890242</v>
      </c>
      <c r="D151" s="33" t="s">
        <v>115</v>
      </c>
      <c r="E151" s="33" t="s">
        <v>399</v>
      </c>
      <c r="F151" s="33" t="s">
        <v>84</v>
      </c>
      <c r="G151" s="36">
        <v>370.8</v>
      </c>
      <c r="H151" s="33" t="s">
        <v>420</v>
      </c>
      <c r="I151" s="33" t="s">
        <v>24</v>
      </c>
    </row>
    <row r="152" spans="1:9" ht="15">
      <c r="A152" s="33">
        <v>149</v>
      </c>
      <c r="B152" s="34">
        <v>42814</v>
      </c>
      <c r="C152" s="35">
        <v>2950042</v>
      </c>
      <c r="D152" s="33" t="s">
        <v>400</v>
      </c>
      <c r="E152" s="33" t="s">
        <v>401</v>
      </c>
      <c r="F152" s="33" t="s">
        <v>402</v>
      </c>
      <c r="G152" s="36">
        <v>71.7</v>
      </c>
      <c r="H152" s="33" t="s">
        <v>403</v>
      </c>
      <c r="I152" s="33" t="s">
        <v>24</v>
      </c>
    </row>
    <row r="153" spans="1:9" ht="15">
      <c r="A153" s="33">
        <v>150</v>
      </c>
      <c r="B153" s="34">
        <v>42815</v>
      </c>
      <c r="C153" s="35">
        <v>5790329</v>
      </c>
      <c r="D153" s="33" t="s">
        <v>404</v>
      </c>
      <c r="E153" s="33" t="s">
        <v>405</v>
      </c>
      <c r="F153" s="33" t="s">
        <v>406</v>
      </c>
      <c r="G153" s="36" t="s">
        <v>407</v>
      </c>
      <c r="H153" s="33">
        <v>3450947769</v>
      </c>
      <c r="I153" s="33" t="s">
        <v>24</v>
      </c>
    </row>
    <row r="154" spans="1:9" ht="15">
      <c r="A154" s="33">
        <v>151</v>
      </c>
      <c r="B154" s="34">
        <v>42822</v>
      </c>
      <c r="C154" s="35">
        <v>6040085</v>
      </c>
      <c r="D154" s="33" t="s">
        <v>408</v>
      </c>
      <c r="E154" s="33" t="s">
        <v>418</v>
      </c>
      <c r="F154" s="33" t="s">
        <v>738</v>
      </c>
      <c r="G154" s="36">
        <v>397.67</v>
      </c>
      <c r="H154" s="33" t="s">
        <v>416</v>
      </c>
      <c r="I154" s="33" t="s">
        <v>24</v>
      </c>
    </row>
    <row r="155" spans="1:9" ht="15">
      <c r="A155" s="33">
        <v>152</v>
      </c>
      <c r="B155" s="34">
        <v>42822</v>
      </c>
      <c r="C155" s="35">
        <v>6040085</v>
      </c>
      <c r="D155" s="33" t="s">
        <v>408</v>
      </c>
      <c r="E155" s="33" t="s">
        <v>417</v>
      </c>
      <c r="F155" s="33" t="s">
        <v>739</v>
      </c>
      <c r="G155" s="36">
        <v>74.44</v>
      </c>
      <c r="I155" s="33" t="s">
        <v>24</v>
      </c>
    </row>
    <row r="156" spans="1:9" ht="15">
      <c r="A156" s="33">
        <v>153</v>
      </c>
      <c r="B156" s="34">
        <v>42822</v>
      </c>
      <c r="C156" s="35">
        <v>6040085</v>
      </c>
      <c r="D156" s="33" t="s">
        <v>408</v>
      </c>
      <c r="E156" s="33" t="s">
        <v>419</v>
      </c>
      <c r="F156" s="33" t="s">
        <v>740</v>
      </c>
      <c r="G156" s="36">
        <v>198.86</v>
      </c>
      <c r="I156" s="33" t="s">
        <v>24</v>
      </c>
    </row>
    <row r="157" spans="1:9" ht="15">
      <c r="A157" s="33">
        <v>154</v>
      </c>
      <c r="B157" s="34">
        <v>42822</v>
      </c>
      <c r="C157" s="35">
        <v>6040086</v>
      </c>
      <c r="D157" s="33" t="s">
        <v>391</v>
      </c>
      <c r="E157" s="33" t="s">
        <v>409</v>
      </c>
      <c r="F157" s="33" t="s">
        <v>741</v>
      </c>
      <c r="G157" s="36">
        <v>735.19</v>
      </c>
      <c r="I157" s="33" t="s">
        <v>24</v>
      </c>
    </row>
    <row r="158" spans="1:9" ht="15">
      <c r="A158" s="33">
        <v>155</v>
      </c>
      <c r="B158" s="34">
        <v>42822</v>
      </c>
      <c r="C158" s="35">
        <v>6040086</v>
      </c>
      <c r="D158" s="33" t="s">
        <v>391</v>
      </c>
      <c r="E158" s="33" t="s">
        <v>409</v>
      </c>
      <c r="F158" s="33" t="s">
        <v>742</v>
      </c>
      <c r="G158" s="36">
        <v>282.93</v>
      </c>
      <c r="I158" s="33" t="s">
        <v>24</v>
      </c>
    </row>
    <row r="159" spans="1:9" ht="15">
      <c r="A159" s="33">
        <v>156</v>
      </c>
      <c r="B159" s="34">
        <v>42822</v>
      </c>
      <c r="C159" s="35">
        <v>6040086</v>
      </c>
      <c r="D159" s="33" t="s">
        <v>391</v>
      </c>
      <c r="E159" s="33" t="s">
        <v>409</v>
      </c>
      <c r="F159" s="33" t="s">
        <v>743</v>
      </c>
      <c r="G159" s="36">
        <v>461.32</v>
      </c>
      <c r="I159" s="33" t="s">
        <v>24</v>
      </c>
    </row>
    <row r="160" spans="1:9" ht="15">
      <c r="A160" s="33">
        <v>157</v>
      </c>
      <c r="B160" s="34">
        <v>42825</v>
      </c>
      <c r="C160" s="35">
        <v>190499</v>
      </c>
      <c r="D160" s="33" t="s">
        <v>345</v>
      </c>
      <c r="E160" s="33" t="s">
        <v>111</v>
      </c>
      <c r="F160" s="33" t="s">
        <v>410</v>
      </c>
      <c r="G160" s="36">
        <v>249</v>
      </c>
      <c r="H160" s="33" t="s">
        <v>411</v>
      </c>
      <c r="I160" s="33" t="s">
        <v>24</v>
      </c>
    </row>
  </sheetData>
  <sheetProtection/>
  <autoFilter ref="A3:J160"/>
  <printOptions/>
  <pageMargins left="0.7" right="0.7" top="0.75" bottom="0.75" header="0.3" footer="0.3"/>
  <pageSetup fitToHeight="0"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AO121"/>
  <sheetViews>
    <sheetView tabSelected="1" zoomScalePageLayoutView="0" workbookViewId="0" topLeftCell="A1">
      <selection activeCell="E109" sqref="E109"/>
    </sheetView>
  </sheetViews>
  <sheetFormatPr defaultColWidth="9.140625" defaultRowHeight="15"/>
  <cols>
    <col min="1" max="1" width="9.140625" style="1" customWidth="1"/>
    <col min="2" max="2" width="12.421875" style="1" customWidth="1"/>
    <col min="3" max="3" width="11.7109375" style="2" customWidth="1"/>
    <col min="4" max="5" width="35.421875" style="1" bestFit="1" customWidth="1"/>
    <col min="6" max="6" width="14.57421875" style="3" customWidth="1"/>
    <col min="7" max="7" width="27.421875" style="1" customWidth="1"/>
    <col min="8" max="8" width="25.57421875" style="1" bestFit="1" customWidth="1"/>
    <col min="9" max="16384" width="9.140625" style="1" customWidth="1"/>
  </cols>
  <sheetData>
    <row r="1" spans="1:6" ht="15">
      <c r="A1" s="4" t="s">
        <v>180</v>
      </c>
      <c r="B1" s="4"/>
      <c r="C1" s="5"/>
      <c r="D1" s="4"/>
      <c r="E1" s="4"/>
      <c r="F1" s="6"/>
    </row>
    <row r="2" spans="2:6" ht="15">
      <c r="B2" s="4"/>
      <c r="C2" s="5"/>
      <c r="D2" s="4"/>
      <c r="E2" s="4"/>
      <c r="F2" s="6"/>
    </row>
    <row r="3" spans="1:9" s="7" customFormat="1" ht="15">
      <c r="A3" s="23" t="s">
        <v>14</v>
      </c>
      <c r="B3" s="24" t="s">
        <v>0</v>
      </c>
      <c r="C3" s="25" t="s">
        <v>1</v>
      </c>
      <c r="D3" s="24" t="s">
        <v>3</v>
      </c>
      <c r="E3" s="24" t="s">
        <v>12</v>
      </c>
      <c r="F3" s="26" t="s">
        <v>4</v>
      </c>
      <c r="G3" s="24" t="s">
        <v>5</v>
      </c>
      <c r="H3" s="27" t="s">
        <v>13</v>
      </c>
      <c r="I3" s="23"/>
    </row>
    <row r="4" spans="1:41" ht="15">
      <c r="A4" s="53">
        <v>1</v>
      </c>
      <c r="B4" s="54">
        <v>42107</v>
      </c>
      <c r="C4" s="55">
        <v>12522</v>
      </c>
      <c r="D4" s="53" t="s">
        <v>30</v>
      </c>
      <c r="E4" s="53" t="s">
        <v>31</v>
      </c>
      <c r="F4" s="56">
        <v>132</v>
      </c>
      <c r="G4" s="53" t="s">
        <v>32</v>
      </c>
      <c r="H4" s="53" t="s">
        <v>24</v>
      </c>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row>
    <row r="5" spans="1:41" ht="15">
      <c r="A5" s="53">
        <v>2</v>
      </c>
      <c r="B5" s="54">
        <v>42108</v>
      </c>
      <c r="C5" s="55">
        <v>12524</v>
      </c>
      <c r="D5" s="53" t="s">
        <v>30</v>
      </c>
      <c r="E5" s="53" t="s">
        <v>33</v>
      </c>
      <c r="F5" s="56">
        <v>95.88</v>
      </c>
      <c r="G5" s="53">
        <v>4108371926</v>
      </c>
      <c r="H5" s="53" t="s">
        <v>24</v>
      </c>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row>
    <row r="6" spans="1:41" ht="15">
      <c r="A6" s="53">
        <v>3</v>
      </c>
      <c r="B6" s="54">
        <v>42108</v>
      </c>
      <c r="C6" s="55">
        <v>3790002</v>
      </c>
      <c r="D6" s="53" t="s">
        <v>7</v>
      </c>
      <c r="E6" s="53" t="s">
        <v>8</v>
      </c>
      <c r="F6" s="56">
        <v>199</v>
      </c>
      <c r="G6" s="53" t="s">
        <v>34</v>
      </c>
      <c r="H6" s="53" t="s">
        <v>24</v>
      </c>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row>
    <row r="7" spans="1:41" ht="45">
      <c r="A7" s="53">
        <v>4</v>
      </c>
      <c r="B7" s="54">
        <v>42110</v>
      </c>
      <c r="C7" s="55">
        <v>5630000</v>
      </c>
      <c r="D7" s="53" t="s">
        <v>37</v>
      </c>
      <c r="E7" s="53" t="s">
        <v>38</v>
      </c>
      <c r="F7" s="56">
        <v>288</v>
      </c>
      <c r="G7" s="53" t="s">
        <v>39</v>
      </c>
      <c r="H7" s="57" t="s">
        <v>40</v>
      </c>
      <c r="I7" s="33" t="s">
        <v>41</v>
      </c>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row>
    <row r="8" spans="1:41" ht="15">
      <c r="A8" s="53">
        <v>5</v>
      </c>
      <c r="B8" s="54">
        <v>42115</v>
      </c>
      <c r="C8" s="55">
        <v>1400020</v>
      </c>
      <c r="D8" s="53" t="s">
        <v>7</v>
      </c>
      <c r="E8" s="53" t="s">
        <v>8</v>
      </c>
      <c r="F8" s="56">
        <v>199</v>
      </c>
      <c r="G8" s="53" t="s">
        <v>42</v>
      </c>
      <c r="H8" s="53" t="s">
        <v>24</v>
      </c>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row>
    <row r="9" spans="1:41" ht="15">
      <c r="A9" s="53">
        <v>6</v>
      </c>
      <c r="B9" s="54">
        <v>42115</v>
      </c>
      <c r="C9" s="55">
        <v>3810005</v>
      </c>
      <c r="D9" s="53" t="s">
        <v>7</v>
      </c>
      <c r="E9" s="53" t="s">
        <v>8</v>
      </c>
      <c r="F9" s="56">
        <v>199</v>
      </c>
      <c r="G9" s="53" t="s">
        <v>43</v>
      </c>
      <c r="H9" s="53" t="s">
        <v>24</v>
      </c>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1:41" ht="15">
      <c r="A10" s="53">
        <v>7</v>
      </c>
      <c r="B10" s="54">
        <v>42115</v>
      </c>
      <c r="C10" s="55">
        <v>3790002</v>
      </c>
      <c r="D10" s="53" t="s">
        <v>7</v>
      </c>
      <c r="E10" s="53" t="s">
        <v>8</v>
      </c>
      <c r="F10" s="56">
        <v>199</v>
      </c>
      <c r="G10" s="53" t="s">
        <v>44</v>
      </c>
      <c r="H10" s="53" t="s">
        <v>24</v>
      </c>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row>
    <row r="11" spans="1:41" ht="15">
      <c r="A11" s="53">
        <v>8</v>
      </c>
      <c r="B11" s="54">
        <v>42137</v>
      </c>
      <c r="C11" s="55">
        <v>3790002</v>
      </c>
      <c r="D11" s="53" t="s">
        <v>7</v>
      </c>
      <c r="E11" s="53" t="s">
        <v>8</v>
      </c>
      <c r="F11" s="56">
        <v>199</v>
      </c>
      <c r="G11" s="53" t="s">
        <v>45</v>
      </c>
      <c r="H11" s="53" t="s">
        <v>24</v>
      </c>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row>
    <row r="12" spans="1:41" ht="15">
      <c r="A12" s="53">
        <v>9</v>
      </c>
      <c r="B12" s="54">
        <v>42137</v>
      </c>
      <c r="C12" s="55">
        <v>3790003</v>
      </c>
      <c r="D12" s="53" t="s">
        <v>7</v>
      </c>
      <c r="E12" s="53" t="s">
        <v>8</v>
      </c>
      <c r="F12" s="56">
        <v>199</v>
      </c>
      <c r="G12" s="53" t="s">
        <v>46</v>
      </c>
      <c r="H12" s="53" t="s">
        <v>24</v>
      </c>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row>
    <row r="13" spans="1:41" ht="15">
      <c r="A13" s="53">
        <v>10</v>
      </c>
      <c r="B13" s="54">
        <v>42138</v>
      </c>
      <c r="C13" s="55">
        <v>5650050</v>
      </c>
      <c r="D13" s="53" t="s">
        <v>47</v>
      </c>
      <c r="E13" s="53" t="s">
        <v>48</v>
      </c>
      <c r="F13" s="56">
        <v>27.8</v>
      </c>
      <c r="G13" s="53" t="s">
        <v>49</v>
      </c>
      <c r="H13" s="53" t="s">
        <v>24</v>
      </c>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row>
    <row r="14" spans="1:41" ht="15">
      <c r="A14" s="53">
        <v>11</v>
      </c>
      <c r="B14" s="54">
        <v>42135</v>
      </c>
      <c r="C14" s="55">
        <v>810037</v>
      </c>
      <c r="D14" s="53" t="s">
        <v>7</v>
      </c>
      <c r="E14" s="53" t="s">
        <v>8</v>
      </c>
      <c r="F14" s="56">
        <v>199</v>
      </c>
      <c r="G14" s="53" t="s">
        <v>50</v>
      </c>
      <c r="H14" s="53" t="s">
        <v>24</v>
      </c>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row>
    <row r="15" spans="1:41" ht="15">
      <c r="A15" s="53">
        <v>12</v>
      </c>
      <c r="B15" s="54">
        <v>42152</v>
      </c>
      <c r="C15" s="55">
        <v>3330051</v>
      </c>
      <c r="D15" s="53" t="s">
        <v>51</v>
      </c>
      <c r="E15" s="53" t="s">
        <v>28</v>
      </c>
      <c r="F15" s="56">
        <v>242</v>
      </c>
      <c r="G15" s="53"/>
      <c r="H15" s="53" t="s">
        <v>24</v>
      </c>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row>
    <row r="16" spans="1:41" ht="15">
      <c r="A16" s="53">
        <v>13</v>
      </c>
      <c r="B16" s="54">
        <v>42152</v>
      </c>
      <c r="C16" s="55">
        <v>3330051</v>
      </c>
      <c r="D16" s="53" t="s">
        <v>51</v>
      </c>
      <c r="E16" s="53" t="s">
        <v>28</v>
      </c>
      <c r="F16" s="56">
        <v>242</v>
      </c>
      <c r="G16" s="53"/>
      <c r="H16" s="53" t="s">
        <v>24</v>
      </c>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row>
    <row r="17" spans="1:41" ht="15">
      <c r="A17" s="53">
        <v>14</v>
      </c>
      <c r="B17" s="54">
        <v>42173</v>
      </c>
      <c r="C17" s="55">
        <v>24904</v>
      </c>
      <c r="D17" s="53" t="s">
        <v>52</v>
      </c>
      <c r="E17" s="53" t="s">
        <v>53</v>
      </c>
      <c r="F17" s="56">
        <v>72</v>
      </c>
      <c r="G17" s="53">
        <v>1569280</v>
      </c>
      <c r="H17" s="53" t="s">
        <v>24</v>
      </c>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row>
    <row r="18" spans="1:41" ht="15">
      <c r="A18" s="53">
        <v>15</v>
      </c>
      <c r="B18" s="54">
        <v>42174</v>
      </c>
      <c r="C18" s="55">
        <v>6300003</v>
      </c>
      <c r="D18" s="53" t="s">
        <v>55</v>
      </c>
      <c r="E18" s="53" t="s">
        <v>56</v>
      </c>
      <c r="F18" s="56">
        <v>18</v>
      </c>
      <c r="G18" s="53" t="s">
        <v>57</v>
      </c>
      <c r="H18" s="53" t="s">
        <v>24</v>
      </c>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row>
    <row r="19" spans="1:41" ht="15">
      <c r="A19" s="53">
        <v>16</v>
      </c>
      <c r="B19" s="54">
        <v>42178</v>
      </c>
      <c r="C19" s="55">
        <v>5920013</v>
      </c>
      <c r="D19" s="53" t="s">
        <v>18</v>
      </c>
      <c r="E19" s="53" t="s">
        <v>58</v>
      </c>
      <c r="F19" s="56">
        <f>1069/1.506652</f>
        <v>709.5201811699052</v>
      </c>
      <c r="G19" s="53" t="s">
        <v>76</v>
      </c>
      <c r="H19" s="53" t="s">
        <v>24</v>
      </c>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row>
    <row r="20" spans="1:41" ht="15">
      <c r="A20" s="53">
        <v>17</v>
      </c>
      <c r="B20" s="54">
        <v>42180</v>
      </c>
      <c r="C20" s="55">
        <v>5870007</v>
      </c>
      <c r="D20" s="53" t="s">
        <v>7</v>
      </c>
      <c r="E20" s="53" t="s">
        <v>8</v>
      </c>
      <c r="F20" s="56">
        <v>199</v>
      </c>
      <c r="G20" s="53" t="s">
        <v>78</v>
      </c>
      <c r="H20" s="53" t="s">
        <v>24</v>
      </c>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row>
    <row r="21" spans="1:41" ht="15">
      <c r="A21" s="53">
        <v>18</v>
      </c>
      <c r="B21" s="54">
        <v>42180</v>
      </c>
      <c r="C21" s="55">
        <v>5870007</v>
      </c>
      <c r="D21" s="53" t="s">
        <v>7</v>
      </c>
      <c r="E21" s="53" t="s">
        <v>8</v>
      </c>
      <c r="F21" s="56">
        <v>199</v>
      </c>
      <c r="G21" s="53" t="s">
        <v>79</v>
      </c>
      <c r="H21" s="53" t="s">
        <v>24</v>
      </c>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row>
    <row r="22" spans="1:41" ht="15">
      <c r="A22" s="53">
        <v>19</v>
      </c>
      <c r="B22" s="54">
        <v>42199</v>
      </c>
      <c r="C22" s="55">
        <v>4240062</v>
      </c>
      <c r="D22" s="53" t="s">
        <v>7</v>
      </c>
      <c r="E22" s="53" t="s">
        <v>59</v>
      </c>
      <c r="F22" s="56">
        <v>199</v>
      </c>
      <c r="G22" s="53" t="s">
        <v>80</v>
      </c>
      <c r="H22" s="53" t="s">
        <v>24</v>
      </c>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row>
    <row r="23" spans="1:41" ht="15">
      <c r="A23" s="53">
        <v>20</v>
      </c>
      <c r="B23" s="54">
        <v>42199</v>
      </c>
      <c r="C23" s="55">
        <v>740085</v>
      </c>
      <c r="D23" s="53" t="s">
        <v>7</v>
      </c>
      <c r="E23" s="53" t="s">
        <v>59</v>
      </c>
      <c r="F23" s="56">
        <v>199</v>
      </c>
      <c r="G23" s="53" t="s">
        <v>81</v>
      </c>
      <c r="H23" s="53" t="s">
        <v>24</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1:41" ht="15">
      <c r="A24" s="53">
        <v>21</v>
      </c>
      <c r="B24" s="54">
        <v>42207</v>
      </c>
      <c r="C24" s="55">
        <v>6300003</v>
      </c>
      <c r="D24" s="53" t="s">
        <v>55</v>
      </c>
      <c r="E24" s="53" t="s">
        <v>56</v>
      </c>
      <c r="F24" s="56">
        <v>18</v>
      </c>
      <c r="G24" s="53" t="s">
        <v>57</v>
      </c>
      <c r="H24" s="53" t="s">
        <v>24</v>
      </c>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row>
    <row r="25" spans="1:41" ht="15">
      <c r="A25" s="53">
        <v>22</v>
      </c>
      <c r="B25" s="54">
        <v>42209</v>
      </c>
      <c r="C25" s="55">
        <v>5870011</v>
      </c>
      <c r="D25" s="53" t="s">
        <v>7</v>
      </c>
      <c r="E25" s="53" t="s">
        <v>8</v>
      </c>
      <c r="F25" s="56">
        <v>199</v>
      </c>
      <c r="G25" s="53" t="s">
        <v>60</v>
      </c>
      <c r="H25" s="53" t="s">
        <v>24</v>
      </c>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row>
    <row r="26" spans="1:41" ht="15">
      <c r="A26" s="53">
        <v>23</v>
      </c>
      <c r="B26" s="54">
        <v>42214</v>
      </c>
      <c r="C26" s="55">
        <v>5790049</v>
      </c>
      <c r="D26" s="53" t="s">
        <v>61</v>
      </c>
      <c r="E26" s="53" t="s">
        <v>62</v>
      </c>
      <c r="F26" s="56">
        <v>30</v>
      </c>
      <c r="G26" s="53"/>
      <c r="H26" s="53" t="s">
        <v>24</v>
      </c>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1:41" ht="15">
      <c r="A27" s="53">
        <v>24</v>
      </c>
      <c r="B27" s="54">
        <v>42216</v>
      </c>
      <c r="C27" s="55">
        <v>1370087</v>
      </c>
      <c r="D27" s="53" t="s">
        <v>63</v>
      </c>
      <c r="E27" s="53" t="s">
        <v>26</v>
      </c>
      <c r="F27" s="56">
        <f>615/1.3763</f>
        <v>446.8502506720918</v>
      </c>
      <c r="G27" s="53" t="s">
        <v>75</v>
      </c>
      <c r="H27" s="53" t="s">
        <v>24</v>
      </c>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1:41" ht="15">
      <c r="A28" s="53">
        <v>25</v>
      </c>
      <c r="B28" s="54">
        <v>42216</v>
      </c>
      <c r="C28" s="55">
        <v>1370087</v>
      </c>
      <c r="D28" s="53" t="s">
        <v>63</v>
      </c>
      <c r="E28" s="53" t="s">
        <v>26</v>
      </c>
      <c r="F28" s="56">
        <f>615/1.3763</f>
        <v>446.8502506720918</v>
      </c>
      <c r="G28" s="53" t="s">
        <v>75</v>
      </c>
      <c r="H28" s="53" t="s">
        <v>24</v>
      </c>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row>
    <row r="29" spans="1:41" ht="15">
      <c r="A29" s="53">
        <v>26</v>
      </c>
      <c r="B29" s="54">
        <v>42220</v>
      </c>
      <c r="C29" s="55">
        <v>5740082</v>
      </c>
      <c r="D29" s="53" t="s">
        <v>64</v>
      </c>
      <c r="E29" s="53" t="s">
        <v>65</v>
      </c>
      <c r="F29" s="58">
        <f>256.1/2.049291</f>
        <v>124.97005061750625</v>
      </c>
      <c r="G29" s="59" t="s">
        <v>77</v>
      </c>
      <c r="H29" s="53" t="s">
        <v>24</v>
      </c>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row>
    <row r="30" spans="1:41" ht="15">
      <c r="A30" s="53">
        <v>27</v>
      </c>
      <c r="B30" s="54">
        <v>42234</v>
      </c>
      <c r="C30" s="55">
        <v>31285</v>
      </c>
      <c r="D30" s="53" t="s">
        <v>7</v>
      </c>
      <c r="E30" s="53" t="s">
        <v>8</v>
      </c>
      <c r="F30" s="56">
        <v>199</v>
      </c>
      <c r="G30" s="53" t="s">
        <v>66</v>
      </c>
      <c r="H30" s="53" t="s">
        <v>24</v>
      </c>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row>
    <row r="31" spans="1:41" ht="15">
      <c r="A31" s="53">
        <v>28</v>
      </c>
      <c r="B31" s="54">
        <v>42239</v>
      </c>
      <c r="C31" s="55">
        <v>6300003</v>
      </c>
      <c r="D31" s="53" t="s">
        <v>55</v>
      </c>
      <c r="E31" s="53" t="s">
        <v>56</v>
      </c>
      <c r="F31" s="56">
        <v>18</v>
      </c>
      <c r="G31" s="53" t="s">
        <v>57</v>
      </c>
      <c r="H31" s="53" t="s">
        <v>24</v>
      </c>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row>
    <row r="32" spans="1:41" ht="15">
      <c r="A32" s="53">
        <v>29</v>
      </c>
      <c r="B32" s="54">
        <v>42243</v>
      </c>
      <c r="C32" s="55">
        <v>2100027</v>
      </c>
      <c r="D32" s="53" t="s">
        <v>30</v>
      </c>
      <c r="E32" s="53" t="s">
        <v>67</v>
      </c>
      <c r="F32" s="56">
        <v>169.83</v>
      </c>
      <c r="G32" s="53">
        <v>4275821127</v>
      </c>
      <c r="H32" s="53" t="s">
        <v>24</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row>
    <row r="33" spans="1:41" ht="15">
      <c r="A33" s="53">
        <v>30</v>
      </c>
      <c r="B33" s="54">
        <v>42244</v>
      </c>
      <c r="C33" s="55">
        <v>5920022</v>
      </c>
      <c r="D33" s="53" t="s">
        <v>68</v>
      </c>
      <c r="E33" s="53" t="s">
        <v>69</v>
      </c>
      <c r="F33" s="56">
        <f>1169/1.488224</f>
        <v>785.5000322532092</v>
      </c>
      <c r="G33" s="53" t="s">
        <v>76</v>
      </c>
      <c r="H33" s="53" t="s">
        <v>24</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row>
    <row r="34" spans="1:41" ht="15">
      <c r="A34" s="53">
        <v>31</v>
      </c>
      <c r="B34" s="54">
        <v>42257</v>
      </c>
      <c r="C34" s="55">
        <v>860048</v>
      </c>
      <c r="D34" s="53" t="s">
        <v>27</v>
      </c>
      <c r="E34" s="53" t="s">
        <v>70</v>
      </c>
      <c r="F34" s="56">
        <v>160</v>
      </c>
      <c r="G34" s="53"/>
      <c r="H34" s="53" t="s">
        <v>24</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row>
    <row r="35" spans="1:41" ht="15">
      <c r="A35" s="53">
        <v>32</v>
      </c>
      <c r="B35" s="54">
        <v>42269</v>
      </c>
      <c r="C35" s="55">
        <v>3890058</v>
      </c>
      <c r="D35" s="53" t="s">
        <v>7</v>
      </c>
      <c r="E35" s="53" t="s">
        <v>72</v>
      </c>
      <c r="F35" s="56">
        <v>199</v>
      </c>
      <c r="G35" s="53" t="s">
        <v>73</v>
      </c>
      <c r="H35" s="53" t="s">
        <v>24</v>
      </c>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row>
    <row r="36" spans="1:41" ht="15">
      <c r="A36" s="53">
        <v>33</v>
      </c>
      <c r="B36" s="54">
        <v>42270</v>
      </c>
      <c r="C36" s="55">
        <v>6300003</v>
      </c>
      <c r="D36" s="53" t="s">
        <v>55</v>
      </c>
      <c r="E36" s="53" t="s">
        <v>56</v>
      </c>
      <c r="F36" s="56">
        <v>18</v>
      </c>
      <c r="G36" s="53" t="s">
        <v>57</v>
      </c>
      <c r="H36" s="53" t="s">
        <v>24</v>
      </c>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row>
    <row r="37" spans="1:41" ht="15">
      <c r="A37" s="53">
        <v>34</v>
      </c>
      <c r="B37" s="54">
        <v>42272</v>
      </c>
      <c r="C37" s="55">
        <v>2850021</v>
      </c>
      <c r="D37" s="53" t="s">
        <v>27</v>
      </c>
      <c r="E37" s="53" t="s">
        <v>70</v>
      </c>
      <c r="F37" s="56">
        <v>160</v>
      </c>
      <c r="G37" s="53" t="s">
        <v>74</v>
      </c>
      <c r="H37" s="53" t="s">
        <v>24</v>
      </c>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row>
    <row r="38" spans="1:41" ht="15">
      <c r="A38" s="53">
        <v>35</v>
      </c>
      <c r="B38" s="53" t="s">
        <v>88</v>
      </c>
      <c r="C38" s="55">
        <v>12550</v>
      </c>
      <c r="D38" s="53" t="s">
        <v>89</v>
      </c>
      <c r="E38" s="53" t="s">
        <v>30</v>
      </c>
      <c r="F38" s="56">
        <v>96</v>
      </c>
      <c r="G38" s="53"/>
      <c r="H38" s="53" t="s">
        <v>24</v>
      </c>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row>
    <row r="39" spans="1:41" ht="15">
      <c r="A39" s="53">
        <v>36</v>
      </c>
      <c r="B39" s="54">
        <v>42277</v>
      </c>
      <c r="C39" s="55">
        <v>860049</v>
      </c>
      <c r="D39" s="53" t="s">
        <v>27</v>
      </c>
      <c r="E39" s="53" t="s">
        <v>70</v>
      </c>
      <c r="F39" s="56">
        <v>170</v>
      </c>
      <c r="G39" s="53">
        <v>28631</v>
      </c>
      <c r="H39" s="53" t="s">
        <v>24</v>
      </c>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row>
    <row r="40" spans="1:41" ht="15">
      <c r="A40" s="53">
        <v>37</v>
      </c>
      <c r="B40" s="54">
        <v>42279</v>
      </c>
      <c r="C40" s="55">
        <v>1370109</v>
      </c>
      <c r="D40" s="53" t="s">
        <v>82</v>
      </c>
      <c r="E40" s="53" t="s">
        <v>83</v>
      </c>
      <c r="F40" s="56">
        <f>123/1.307259</f>
        <v>94.09000052782196</v>
      </c>
      <c r="G40" s="53" t="s">
        <v>75</v>
      </c>
      <c r="H40" s="53" t="s">
        <v>24</v>
      </c>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row>
    <row r="41" spans="1:41" ht="15">
      <c r="A41" s="53">
        <v>38</v>
      </c>
      <c r="B41" s="54">
        <v>42279</v>
      </c>
      <c r="C41" s="55">
        <v>5570035</v>
      </c>
      <c r="D41" s="53" t="s">
        <v>85</v>
      </c>
      <c r="E41" s="53" t="s">
        <v>84</v>
      </c>
      <c r="F41" s="56">
        <f>950/1.361558</f>
        <v>697.730100370311</v>
      </c>
      <c r="G41" s="53" t="s">
        <v>75</v>
      </c>
      <c r="H41" s="53" t="s">
        <v>24</v>
      </c>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row>
    <row r="42" spans="1:41" ht="15">
      <c r="A42" s="53">
        <v>39</v>
      </c>
      <c r="B42" s="54">
        <v>42279</v>
      </c>
      <c r="C42" s="55">
        <v>5570034</v>
      </c>
      <c r="D42" s="53" t="s">
        <v>86</v>
      </c>
      <c r="E42" s="53" t="s">
        <v>87</v>
      </c>
      <c r="F42" s="56">
        <v>59.99</v>
      </c>
      <c r="G42" s="53">
        <v>13322675058</v>
      </c>
      <c r="H42" s="53" t="s">
        <v>24</v>
      </c>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row>
    <row r="43" spans="1:41" ht="15">
      <c r="A43" s="53">
        <v>40</v>
      </c>
      <c r="B43" s="54">
        <v>42279</v>
      </c>
      <c r="C43" s="55">
        <v>5920032</v>
      </c>
      <c r="D43" s="53" t="s">
        <v>68</v>
      </c>
      <c r="E43" s="53" t="s">
        <v>90</v>
      </c>
      <c r="F43" s="56">
        <f>1069/1.472837</f>
        <v>725.8101201966002</v>
      </c>
      <c r="G43" s="53" t="s">
        <v>76</v>
      </c>
      <c r="H43" s="53" t="s">
        <v>24</v>
      </c>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row>
    <row r="44" spans="1:41" ht="15">
      <c r="A44" s="53">
        <v>41</v>
      </c>
      <c r="B44" s="54">
        <v>42292</v>
      </c>
      <c r="C44" s="55">
        <v>5920032</v>
      </c>
      <c r="D44" s="53" t="s">
        <v>68</v>
      </c>
      <c r="E44" s="53" t="s">
        <v>90</v>
      </c>
      <c r="F44" s="56">
        <f>1069/1.479072</f>
        <v>722.7504813829212</v>
      </c>
      <c r="G44" s="53" t="s">
        <v>76</v>
      </c>
      <c r="H44" s="53" t="s">
        <v>24</v>
      </c>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row>
    <row r="45" spans="1:41" ht="15">
      <c r="A45" s="53">
        <v>42</v>
      </c>
      <c r="B45" s="54">
        <v>42293</v>
      </c>
      <c r="C45" s="55" t="s">
        <v>91</v>
      </c>
      <c r="D45" s="53" t="s">
        <v>68</v>
      </c>
      <c r="E45" s="53" t="s">
        <v>90</v>
      </c>
      <c r="F45" s="56">
        <f>3187/1.497812</f>
        <v>2127.770374386105</v>
      </c>
      <c r="G45" s="53" t="s">
        <v>76</v>
      </c>
      <c r="H45" s="53" t="s">
        <v>24</v>
      </c>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row>
    <row r="46" spans="1:41" ht="15">
      <c r="A46" s="53">
        <v>43</v>
      </c>
      <c r="B46" s="54">
        <v>42300</v>
      </c>
      <c r="C46" s="55">
        <v>6300003</v>
      </c>
      <c r="D46" s="53" t="s">
        <v>55</v>
      </c>
      <c r="E46" s="53" t="s">
        <v>56</v>
      </c>
      <c r="F46" s="56">
        <v>18</v>
      </c>
      <c r="G46" s="53" t="s">
        <v>57</v>
      </c>
      <c r="H46" s="53" t="s">
        <v>24</v>
      </c>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row>
    <row r="47" spans="1:41" ht="15">
      <c r="A47" s="53">
        <v>44</v>
      </c>
      <c r="B47" s="54">
        <v>42300</v>
      </c>
      <c r="C47" s="55">
        <v>15250061</v>
      </c>
      <c r="D47" s="53" t="s">
        <v>7</v>
      </c>
      <c r="E47" s="53" t="s">
        <v>8</v>
      </c>
      <c r="F47" s="56">
        <v>199</v>
      </c>
      <c r="G47" s="53" t="s">
        <v>92</v>
      </c>
      <c r="H47" s="53" t="s">
        <v>24</v>
      </c>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row>
    <row r="48" spans="1:41" ht="15">
      <c r="A48" s="53">
        <v>45</v>
      </c>
      <c r="B48" s="54">
        <v>42283</v>
      </c>
      <c r="C48" s="55">
        <v>920060</v>
      </c>
      <c r="D48" s="53" t="s">
        <v>94</v>
      </c>
      <c r="E48" s="53" t="s">
        <v>95</v>
      </c>
      <c r="F48" s="56">
        <f>1556.64/1.311484</f>
        <v>1186.9302256070223</v>
      </c>
      <c r="G48" s="53" t="s">
        <v>75</v>
      </c>
      <c r="H48" s="53" t="s">
        <v>24</v>
      </c>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row>
    <row r="49" spans="1:41" ht="15">
      <c r="A49" s="53">
        <v>46</v>
      </c>
      <c r="B49" s="54">
        <v>42318</v>
      </c>
      <c r="C49" s="55">
        <v>3790002</v>
      </c>
      <c r="D49" s="53" t="s">
        <v>7</v>
      </c>
      <c r="E49" s="53" t="s">
        <v>8</v>
      </c>
      <c r="F49" s="56">
        <v>199</v>
      </c>
      <c r="G49" s="53" t="s">
        <v>96</v>
      </c>
      <c r="H49" s="53" t="s">
        <v>24</v>
      </c>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row>
    <row r="50" spans="1:41" ht="15">
      <c r="A50" s="53">
        <v>47</v>
      </c>
      <c r="B50" s="54">
        <v>42318</v>
      </c>
      <c r="C50" s="55">
        <v>15250065</v>
      </c>
      <c r="D50" s="53" t="s">
        <v>7</v>
      </c>
      <c r="E50" s="53" t="s">
        <v>8</v>
      </c>
      <c r="F50" s="56">
        <v>199</v>
      </c>
      <c r="G50" s="53" t="s">
        <v>97</v>
      </c>
      <c r="H50" s="53" t="s">
        <v>24</v>
      </c>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row>
    <row r="51" spans="1:41" ht="15">
      <c r="A51" s="53">
        <v>48</v>
      </c>
      <c r="B51" s="54">
        <v>42327</v>
      </c>
      <c r="C51" s="55">
        <v>3500011</v>
      </c>
      <c r="D51" s="53" t="s">
        <v>99</v>
      </c>
      <c r="E51" s="53" t="s">
        <v>100</v>
      </c>
      <c r="F51" s="56">
        <v>120</v>
      </c>
      <c r="G51" s="60" t="s">
        <v>101</v>
      </c>
      <c r="H51" s="53" t="s">
        <v>24</v>
      </c>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row>
    <row r="52" spans="1:41" ht="15">
      <c r="A52" s="53">
        <v>49</v>
      </c>
      <c r="B52" s="54">
        <v>42327</v>
      </c>
      <c r="C52" s="55">
        <v>1810574</v>
      </c>
      <c r="D52" s="53" t="s">
        <v>7</v>
      </c>
      <c r="E52" s="53" t="s">
        <v>8</v>
      </c>
      <c r="F52" s="56">
        <v>199</v>
      </c>
      <c r="G52" s="53" t="s">
        <v>103</v>
      </c>
      <c r="H52" s="53" t="s">
        <v>24</v>
      </c>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row>
    <row r="53" spans="1:41" ht="15">
      <c r="A53" s="53">
        <v>50</v>
      </c>
      <c r="B53" s="54">
        <v>42332</v>
      </c>
      <c r="C53" s="55">
        <v>6590049</v>
      </c>
      <c r="D53" s="53" t="s">
        <v>7</v>
      </c>
      <c r="E53" s="53" t="s">
        <v>8</v>
      </c>
      <c r="F53" s="56">
        <v>199</v>
      </c>
      <c r="G53" s="53" t="s">
        <v>105</v>
      </c>
      <c r="H53" s="53" t="s">
        <v>24</v>
      </c>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row>
    <row r="54" spans="1:41" ht="15">
      <c r="A54" s="53">
        <v>51</v>
      </c>
      <c r="B54" s="54">
        <v>42335</v>
      </c>
      <c r="C54" s="55">
        <v>3330138</v>
      </c>
      <c r="D54" s="53" t="s">
        <v>107</v>
      </c>
      <c r="E54" s="53" t="s">
        <v>108</v>
      </c>
      <c r="F54" s="56">
        <v>219</v>
      </c>
      <c r="G54" s="53" t="s">
        <v>109</v>
      </c>
      <c r="H54" s="53" t="s">
        <v>24</v>
      </c>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row>
    <row r="55" spans="1:41" ht="15">
      <c r="A55" s="53">
        <v>52</v>
      </c>
      <c r="B55" s="54">
        <v>42345</v>
      </c>
      <c r="C55" s="55">
        <v>2120056</v>
      </c>
      <c r="D55" s="53" t="s">
        <v>110</v>
      </c>
      <c r="E55" s="53" t="s">
        <v>30</v>
      </c>
      <c r="F55" s="56">
        <v>293.76</v>
      </c>
      <c r="G55" s="53">
        <v>4331234571</v>
      </c>
      <c r="H55" s="53" t="s">
        <v>24</v>
      </c>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3"/>
      <c r="AL55" s="53"/>
      <c r="AM55" s="53"/>
      <c r="AN55" s="53"/>
      <c r="AO55" s="53"/>
    </row>
    <row r="56" spans="1:41" ht="15">
      <c r="A56" s="53">
        <v>53</v>
      </c>
      <c r="B56" s="54">
        <v>42332</v>
      </c>
      <c r="C56" s="55">
        <v>5870032</v>
      </c>
      <c r="D56" s="53" t="s">
        <v>111</v>
      </c>
      <c r="E56" s="53" t="s">
        <v>112</v>
      </c>
      <c r="F56" s="56">
        <f>25/1.474056</f>
        <v>16.960006946818844</v>
      </c>
      <c r="G56" s="53" t="s">
        <v>76</v>
      </c>
      <c r="H56" s="53" t="s">
        <v>24</v>
      </c>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row>
    <row r="57" spans="1:41" ht="15">
      <c r="A57" s="53">
        <v>54</v>
      </c>
      <c r="B57" s="54">
        <v>42331</v>
      </c>
      <c r="C57" s="55">
        <v>6300003</v>
      </c>
      <c r="D57" s="53" t="s">
        <v>55</v>
      </c>
      <c r="E57" s="53" t="s">
        <v>56</v>
      </c>
      <c r="F57" s="56">
        <v>18</v>
      </c>
      <c r="G57" s="53" t="s">
        <v>57</v>
      </c>
      <c r="H57" s="53" t="s">
        <v>24</v>
      </c>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row>
    <row r="58" spans="1:41" ht="15">
      <c r="A58" s="53">
        <v>55</v>
      </c>
      <c r="B58" s="54">
        <v>42346</v>
      </c>
      <c r="C58" s="55">
        <v>17850058</v>
      </c>
      <c r="D58" s="53" t="s">
        <v>7</v>
      </c>
      <c r="E58" s="53" t="s">
        <v>8</v>
      </c>
      <c r="F58" s="56">
        <v>199</v>
      </c>
      <c r="G58" s="53" t="s">
        <v>113</v>
      </c>
      <c r="H58" s="53" t="s">
        <v>24</v>
      </c>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row>
    <row r="59" spans="1:41" ht="15">
      <c r="A59" s="53">
        <v>56</v>
      </c>
      <c r="B59" s="54">
        <v>42346</v>
      </c>
      <c r="C59" s="55">
        <v>17850057</v>
      </c>
      <c r="D59" s="53" t="s">
        <v>7</v>
      </c>
      <c r="E59" s="53" t="s">
        <v>8</v>
      </c>
      <c r="F59" s="56">
        <v>199</v>
      </c>
      <c r="G59" s="53" t="s">
        <v>114</v>
      </c>
      <c r="H59" s="53" t="s">
        <v>24</v>
      </c>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row>
    <row r="60" spans="1:41" ht="15">
      <c r="A60" s="53">
        <v>57</v>
      </c>
      <c r="B60" s="54">
        <v>42349</v>
      </c>
      <c r="C60" s="55">
        <v>3890090</v>
      </c>
      <c r="D60" s="53" t="s">
        <v>116</v>
      </c>
      <c r="E60" s="53" t="s">
        <v>117</v>
      </c>
      <c r="F60" s="56">
        <v>299</v>
      </c>
      <c r="G60" s="53"/>
      <c r="H60" s="53" t="s">
        <v>24</v>
      </c>
      <c r="I60" s="53"/>
      <c r="J60" s="53"/>
      <c r="K60" s="53"/>
      <c r="L60" s="53"/>
      <c r="M60" s="53"/>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3"/>
      <c r="AN60" s="53"/>
      <c r="AO60" s="53"/>
    </row>
    <row r="61" spans="1:41" ht="15">
      <c r="A61" s="53">
        <v>58</v>
      </c>
      <c r="B61" s="54">
        <v>42346</v>
      </c>
      <c r="C61" s="55">
        <v>5870032</v>
      </c>
      <c r="D61" s="53" t="s">
        <v>111</v>
      </c>
      <c r="E61" s="53" t="s">
        <v>118</v>
      </c>
      <c r="F61" s="56">
        <v>79</v>
      </c>
      <c r="G61" s="53">
        <v>2610355664</v>
      </c>
      <c r="H61" s="53" t="s">
        <v>24</v>
      </c>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row>
    <row r="62" spans="1:41" ht="15">
      <c r="A62" s="53">
        <v>59</v>
      </c>
      <c r="B62" s="54">
        <v>42352</v>
      </c>
      <c r="C62" s="55">
        <v>12523</v>
      </c>
      <c r="D62" s="53" t="s">
        <v>35</v>
      </c>
      <c r="E62" s="53" t="s">
        <v>36</v>
      </c>
      <c r="F62" s="56">
        <v>296</v>
      </c>
      <c r="G62" s="33" t="s">
        <v>728</v>
      </c>
      <c r="H62" s="53" t="s">
        <v>24</v>
      </c>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row>
    <row r="63" spans="1:41" ht="15">
      <c r="A63" s="53">
        <v>60</v>
      </c>
      <c r="B63" s="54">
        <v>42353</v>
      </c>
      <c r="C63" s="55">
        <v>2420018</v>
      </c>
      <c r="D63" s="53" t="s">
        <v>119</v>
      </c>
      <c r="E63" s="53" t="s">
        <v>120</v>
      </c>
      <c r="F63" s="56">
        <v>57</v>
      </c>
      <c r="G63" s="53">
        <v>6000000092689</v>
      </c>
      <c r="H63" s="53" t="s">
        <v>24</v>
      </c>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row>
    <row r="64" spans="1:41" ht="15">
      <c r="A64" s="53">
        <v>61</v>
      </c>
      <c r="B64" s="54">
        <v>42354</v>
      </c>
      <c r="C64" s="55">
        <v>3790002</v>
      </c>
      <c r="D64" s="53" t="s">
        <v>7</v>
      </c>
      <c r="E64" s="53" t="s">
        <v>8</v>
      </c>
      <c r="F64" s="56">
        <v>199</v>
      </c>
      <c r="G64" s="53" t="s">
        <v>121</v>
      </c>
      <c r="H64" s="53" t="s">
        <v>24</v>
      </c>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row>
    <row r="65" spans="1:41" ht="15">
      <c r="A65" s="53">
        <v>62</v>
      </c>
      <c r="B65" s="54">
        <v>42354</v>
      </c>
      <c r="C65" s="55">
        <v>529009</v>
      </c>
      <c r="D65" s="53" t="s">
        <v>7</v>
      </c>
      <c r="E65" s="53" t="s">
        <v>8</v>
      </c>
      <c r="F65" s="56">
        <v>199</v>
      </c>
      <c r="G65" s="53" t="s">
        <v>122</v>
      </c>
      <c r="H65" s="53" t="s">
        <v>24</v>
      </c>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row>
    <row r="66" spans="1:41" ht="15">
      <c r="A66" s="53">
        <v>63</v>
      </c>
      <c r="B66" s="54">
        <v>42369</v>
      </c>
      <c r="C66" s="55">
        <v>4120101</v>
      </c>
      <c r="D66" s="53" t="s">
        <v>123</v>
      </c>
      <c r="E66" s="53" t="s">
        <v>124</v>
      </c>
      <c r="F66" s="56">
        <v>72.97</v>
      </c>
      <c r="G66" s="53">
        <v>400124847</v>
      </c>
      <c r="H66" s="53" t="s">
        <v>24</v>
      </c>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row>
    <row r="67" spans="1:41" ht="15">
      <c r="A67" s="53">
        <v>64</v>
      </c>
      <c r="B67" s="54">
        <v>42361</v>
      </c>
      <c r="C67" s="55">
        <v>6300009</v>
      </c>
      <c r="D67" s="53" t="s">
        <v>55</v>
      </c>
      <c r="E67" s="53" t="s">
        <v>56</v>
      </c>
      <c r="F67" s="56">
        <v>18</v>
      </c>
      <c r="G67" s="53" t="s">
        <v>57</v>
      </c>
      <c r="H67" s="53" t="s">
        <v>24</v>
      </c>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row>
    <row r="68" spans="1:41" ht="15">
      <c r="A68" s="53">
        <v>65</v>
      </c>
      <c r="B68" s="54">
        <v>42374</v>
      </c>
      <c r="C68" s="55">
        <v>6670028</v>
      </c>
      <c r="D68" s="53" t="s">
        <v>7</v>
      </c>
      <c r="E68" s="53" t="s">
        <v>8</v>
      </c>
      <c r="F68" s="56">
        <v>199</v>
      </c>
      <c r="G68" s="53" t="s">
        <v>125</v>
      </c>
      <c r="H68" s="53" t="s">
        <v>24</v>
      </c>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row>
    <row r="69" spans="1:41" ht="15">
      <c r="A69" s="53">
        <v>66</v>
      </c>
      <c r="B69" s="54">
        <v>42374</v>
      </c>
      <c r="C69" s="55">
        <v>56178</v>
      </c>
      <c r="D69" s="53" t="s">
        <v>7</v>
      </c>
      <c r="E69" s="53" t="s">
        <v>8</v>
      </c>
      <c r="F69" s="56">
        <v>199</v>
      </c>
      <c r="G69" s="53" t="s">
        <v>126</v>
      </c>
      <c r="H69" s="53" t="s">
        <v>24</v>
      </c>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row>
    <row r="70" spans="1:41" ht="15">
      <c r="A70" s="53">
        <v>67</v>
      </c>
      <c r="B70" s="54">
        <v>42374</v>
      </c>
      <c r="C70" s="55">
        <v>10050020</v>
      </c>
      <c r="D70" s="53" t="s">
        <v>7</v>
      </c>
      <c r="E70" s="53" t="s">
        <v>8</v>
      </c>
      <c r="F70" s="56">
        <v>199</v>
      </c>
      <c r="G70" s="53" t="s">
        <v>127</v>
      </c>
      <c r="H70" s="53" t="s">
        <v>24</v>
      </c>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row>
    <row r="71" spans="1:41" ht="15">
      <c r="A71" s="53">
        <v>68</v>
      </c>
      <c r="B71" s="54">
        <v>42374</v>
      </c>
      <c r="C71" s="55">
        <v>10050020</v>
      </c>
      <c r="D71" s="53" t="s">
        <v>7</v>
      </c>
      <c r="E71" s="53" t="s">
        <v>8</v>
      </c>
      <c r="F71" s="56">
        <v>199</v>
      </c>
      <c r="G71" s="53" t="s">
        <v>128</v>
      </c>
      <c r="H71" s="53" t="s">
        <v>24</v>
      </c>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row>
    <row r="72" spans="1:41" ht="15">
      <c r="A72" s="53">
        <v>69</v>
      </c>
      <c r="B72" s="54">
        <v>42374</v>
      </c>
      <c r="C72" s="55">
        <v>830033</v>
      </c>
      <c r="D72" s="53" t="s">
        <v>7</v>
      </c>
      <c r="E72" s="53" t="s">
        <v>8</v>
      </c>
      <c r="F72" s="56">
        <v>199</v>
      </c>
      <c r="G72" s="53" t="s">
        <v>129</v>
      </c>
      <c r="H72" s="53" t="s">
        <v>24</v>
      </c>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row>
    <row r="73" spans="1:41" ht="15">
      <c r="A73" s="53">
        <v>70</v>
      </c>
      <c r="B73" s="54">
        <v>42374</v>
      </c>
      <c r="C73" s="55">
        <v>830033</v>
      </c>
      <c r="D73" s="53" t="s">
        <v>7</v>
      </c>
      <c r="E73" s="53" t="s">
        <v>8</v>
      </c>
      <c r="F73" s="56">
        <v>199</v>
      </c>
      <c r="G73" s="53" t="s">
        <v>130</v>
      </c>
      <c r="H73" s="53" t="s">
        <v>24</v>
      </c>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row>
    <row r="74" spans="1:41" ht="15">
      <c r="A74" s="53">
        <v>71</v>
      </c>
      <c r="B74" s="54">
        <v>42374</v>
      </c>
      <c r="C74" s="55">
        <v>830033</v>
      </c>
      <c r="D74" s="53" t="s">
        <v>7</v>
      </c>
      <c r="E74" s="53" t="s">
        <v>8</v>
      </c>
      <c r="F74" s="56">
        <v>199</v>
      </c>
      <c r="G74" s="53" t="s">
        <v>131</v>
      </c>
      <c r="H74" s="53" t="s">
        <v>24</v>
      </c>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row>
    <row r="75" spans="1:41" ht="15">
      <c r="A75" s="53">
        <v>72</v>
      </c>
      <c r="B75" s="54">
        <v>42374</v>
      </c>
      <c r="C75" s="55">
        <v>3330129</v>
      </c>
      <c r="D75" s="53" t="s">
        <v>7</v>
      </c>
      <c r="E75" s="53" t="s">
        <v>8</v>
      </c>
      <c r="F75" s="56">
        <v>199</v>
      </c>
      <c r="G75" s="53" t="s">
        <v>132</v>
      </c>
      <c r="H75" s="53" t="s">
        <v>24</v>
      </c>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row>
    <row r="76" spans="1:41" ht="15">
      <c r="A76" s="53">
        <v>73</v>
      </c>
      <c r="B76" s="54">
        <v>42374</v>
      </c>
      <c r="C76" s="55">
        <v>3330128</v>
      </c>
      <c r="D76" s="53" t="s">
        <v>7</v>
      </c>
      <c r="E76" s="53" t="s">
        <v>8</v>
      </c>
      <c r="F76" s="56">
        <v>199</v>
      </c>
      <c r="G76" s="53" t="s">
        <v>133</v>
      </c>
      <c r="H76" s="53" t="s">
        <v>24</v>
      </c>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row>
    <row r="77" spans="1:41" ht="15">
      <c r="A77" s="53">
        <v>74</v>
      </c>
      <c r="B77" s="54">
        <v>42374</v>
      </c>
      <c r="C77" s="55">
        <v>10050034</v>
      </c>
      <c r="D77" s="53" t="s">
        <v>7</v>
      </c>
      <c r="E77" s="53" t="s">
        <v>8</v>
      </c>
      <c r="F77" s="56">
        <v>199</v>
      </c>
      <c r="G77" s="53" t="s">
        <v>134</v>
      </c>
      <c r="H77" s="53" t="s">
        <v>24</v>
      </c>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row>
    <row r="78" spans="1:41" ht="15">
      <c r="A78" s="53">
        <v>75</v>
      </c>
      <c r="B78" s="54">
        <v>42374</v>
      </c>
      <c r="C78" s="55">
        <v>10050034</v>
      </c>
      <c r="D78" s="53" t="s">
        <v>7</v>
      </c>
      <c r="E78" s="53" t="s">
        <v>8</v>
      </c>
      <c r="F78" s="56">
        <v>199</v>
      </c>
      <c r="G78" s="53" t="s">
        <v>135</v>
      </c>
      <c r="H78" s="53" t="s">
        <v>24</v>
      </c>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row>
    <row r="79" spans="1:41" ht="15">
      <c r="A79" s="53">
        <v>76</v>
      </c>
      <c r="B79" s="54">
        <v>42374</v>
      </c>
      <c r="C79" s="55">
        <v>3480125</v>
      </c>
      <c r="D79" s="53" t="s">
        <v>7</v>
      </c>
      <c r="E79" s="53" t="s">
        <v>8</v>
      </c>
      <c r="F79" s="56">
        <v>199</v>
      </c>
      <c r="G79" s="53" t="s">
        <v>136</v>
      </c>
      <c r="H79" s="53" t="s">
        <v>24</v>
      </c>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row>
    <row r="80" spans="1:41" ht="15">
      <c r="A80" s="53">
        <v>77</v>
      </c>
      <c r="B80" s="54">
        <v>42374</v>
      </c>
      <c r="C80" s="55">
        <v>3330135</v>
      </c>
      <c r="D80" s="53" t="s">
        <v>7</v>
      </c>
      <c r="E80" s="53" t="s">
        <v>8</v>
      </c>
      <c r="F80" s="56">
        <v>199</v>
      </c>
      <c r="G80" s="53" t="s">
        <v>137</v>
      </c>
      <c r="H80" s="53" t="s">
        <v>24</v>
      </c>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row>
    <row r="81" spans="1:41" ht="15">
      <c r="A81" s="53">
        <v>78</v>
      </c>
      <c r="B81" s="54">
        <v>42374</v>
      </c>
      <c r="C81" s="55">
        <v>3050055</v>
      </c>
      <c r="D81" s="53" t="s">
        <v>138</v>
      </c>
      <c r="E81" s="53" t="s">
        <v>139</v>
      </c>
      <c r="F81" s="56">
        <v>240</v>
      </c>
      <c r="G81" s="53">
        <v>15547</v>
      </c>
      <c r="H81" s="53" t="s">
        <v>24</v>
      </c>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row>
    <row r="82" spans="1:41" ht="15">
      <c r="A82" s="53">
        <v>79</v>
      </c>
      <c r="B82" s="54">
        <v>42374</v>
      </c>
      <c r="C82" s="55">
        <v>6590054</v>
      </c>
      <c r="D82" s="53" t="s">
        <v>7</v>
      </c>
      <c r="E82" s="53" t="s">
        <v>8</v>
      </c>
      <c r="F82" s="56">
        <v>199</v>
      </c>
      <c r="G82" s="53" t="s">
        <v>140</v>
      </c>
      <c r="H82" s="53" t="s">
        <v>24</v>
      </c>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row>
    <row r="83" spans="1:41" ht="15">
      <c r="A83" s="53">
        <v>80</v>
      </c>
      <c r="B83" s="54">
        <v>42381</v>
      </c>
      <c r="C83" s="55">
        <v>12564</v>
      </c>
      <c r="D83" s="53" t="s">
        <v>47</v>
      </c>
      <c r="E83" s="53" t="s">
        <v>142</v>
      </c>
      <c r="F83" s="56">
        <v>18.54</v>
      </c>
      <c r="G83" s="53" t="s">
        <v>143</v>
      </c>
      <c r="H83" s="53" t="s">
        <v>24</v>
      </c>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row>
    <row r="84" spans="1:41" ht="15">
      <c r="A84" s="53">
        <v>81</v>
      </c>
      <c r="B84" s="54">
        <v>42383</v>
      </c>
      <c r="C84" s="55">
        <v>3500022</v>
      </c>
      <c r="D84" s="53" t="s">
        <v>144</v>
      </c>
      <c r="E84" s="53" t="s">
        <v>28</v>
      </c>
      <c r="F84" s="56">
        <v>420</v>
      </c>
      <c r="G84" s="53"/>
      <c r="H84" s="53" t="s">
        <v>24</v>
      </c>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row>
    <row r="85" spans="1:41" ht="15">
      <c r="A85" s="53">
        <v>82</v>
      </c>
      <c r="B85" s="54">
        <v>42388</v>
      </c>
      <c r="C85" s="55">
        <v>3500017</v>
      </c>
      <c r="D85" s="53" t="s">
        <v>7</v>
      </c>
      <c r="E85" s="53" t="s">
        <v>8</v>
      </c>
      <c r="F85" s="56">
        <v>199</v>
      </c>
      <c r="G85" s="53" t="s">
        <v>145</v>
      </c>
      <c r="H85" s="53" t="s">
        <v>24</v>
      </c>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row>
    <row r="86" spans="1:41" ht="15">
      <c r="A86" s="53">
        <v>83</v>
      </c>
      <c r="B86" s="54">
        <v>42392</v>
      </c>
      <c r="C86" s="55">
        <v>6300009</v>
      </c>
      <c r="D86" s="53" t="s">
        <v>55</v>
      </c>
      <c r="E86" s="53" t="s">
        <v>56</v>
      </c>
      <c r="F86" s="56">
        <v>18</v>
      </c>
      <c r="G86" s="53" t="s">
        <v>57</v>
      </c>
      <c r="H86" s="53" t="s">
        <v>24</v>
      </c>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row>
    <row r="87" spans="1:41" ht="15">
      <c r="A87" s="53">
        <v>84</v>
      </c>
      <c r="B87" s="54">
        <v>42402</v>
      </c>
      <c r="C87" s="55">
        <v>4510045</v>
      </c>
      <c r="D87" s="53" t="s">
        <v>146</v>
      </c>
      <c r="E87" s="53" t="s">
        <v>147</v>
      </c>
      <c r="F87" s="56">
        <f>29.95/1.387216</f>
        <v>21.59000472889586</v>
      </c>
      <c r="G87" s="53" t="s">
        <v>76</v>
      </c>
      <c r="H87" s="53" t="s">
        <v>24</v>
      </c>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row>
    <row r="88" spans="1:41" ht="15">
      <c r="A88" s="53">
        <v>85</v>
      </c>
      <c r="B88" s="54">
        <v>42403</v>
      </c>
      <c r="C88" s="55">
        <v>5650280</v>
      </c>
      <c r="D88" s="53" t="s">
        <v>148</v>
      </c>
      <c r="E88" s="53" t="s">
        <v>149</v>
      </c>
      <c r="F88" s="56">
        <v>64.92</v>
      </c>
      <c r="G88" s="53" t="s">
        <v>150</v>
      </c>
      <c r="H88" s="53" t="s">
        <v>24</v>
      </c>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row>
    <row r="89" spans="1:41" ht="15">
      <c r="A89" s="53">
        <v>86</v>
      </c>
      <c r="B89" s="54">
        <v>42405</v>
      </c>
      <c r="C89" s="55">
        <v>2770028</v>
      </c>
      <c r="D89" s="53" t="s">
        <v>151</v>
      </c>
      <c r="E89" s="53" t="s">
        <v>20</v>
      </c>
      <c r="F89" s="56">
        <v>67.99</v>
      </c>
      <c r="G89" s="53">
        <v>64542932</v>
      </c>
      <c r="H89" s="53" t="s">
        <v>24</v>
      </c>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row>
    <row r="90" spans="1:41" ht="15">
      <c r="A90" s="53">
        <v>87</v>
      </c>
      <c r="B90" s="54">
        <v>42405</v>
      </c>
      <c r="C90" s="55">
        <v>2770028</v>
      </c>
      <c r="D90" s="53" t="s">
        <v>151</v>
      </c>
      <c r="E90" s="53" t="s">
        <v>20</v>
      </c>
      <c r="F90" s="56">
        <v>67.99</v>
      </c>
      <c r="G90" s="53">
        <v>64542934</v>
      </c>
      <c r="H90" s="53" t="s">
        <v>24</v>
      </c>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row>
    <row r="91" spans="1:41" ht="15">
      <c r="A91" s="53">
        <v>88</v>
      </c>
      <c r="B91" s="54">
        <v>42405</v>
      </c>
      <c r="C91" s="55">
        <v>2770028</v>
      </c>
      <c r="D91" s="53" t="s">
        <v>151</v>
      </c>
      <c r="E91" s="53" t="s">
        <v>20</v>
      </c>
      <c r="F91" s="56">
        <v>67.99</v>
      </c>
      <c r="G91" s="53">
        <v>64542935</v>
      </c>
      <c r="H91" s="53" t="s">
        <v>24</v>
      </c>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row>
    <row r="92" spans="1:41" ht="15">
      <c r="A92" s="53">
        <v>89</v>
      </c>
      <c r="B92" s="54">
        <v>42405</v>
      </c>
      <c r="C92" s="55">
        <v>2770028</v>
      </c>
      <c r="D92" s="53" t="s">
        <v>151</v>
      </c>
      <c r="E92" s="53" t="s">
        <v>20</v>
      </c>
      <c r="F92" s="56">
        <v>67.99</v>
      </c>
      <c r="G92" s="53">
        <v>64542940</v>
      </c>
      <c r="H92" s="53" t="s">
        <v>24</v>
      </c>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row>
    <row r="93" spans="1:41" ht="15">
      <c r="A93" s="53">
        <v>90</v>
      </c>
      <c r="B93" s="54">
        <v>42405</v>
      </c>
      <c r="C93" s="55">
        <v>2770028</v>
      </c>
      <c r="D93" s="53" t="s">
        <v>151</v>
      </c>
      <c r="E93" s="53" t="s">
        <v>20</v>
      </c>
      <c r="F93" s="56">
        <v>67.99</v>
      </c>
      <c r="G93" s="53">
        <v>64542943</v>
      </c>
      <c r="H93" s="53" t="s">
        <v>24</v>
      </c>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row>
    <row r="94" spans="1:41" ht="15">
      <c r="A94" s="53">
        <v>91</v>
      </c>
      <c r="B94" s="54">
        <v>42405</v>
      </c>
      <c r="C94" s="55">
        <v>2770028</v>
      </c>
      <c r="D94" s="53" t="s">
        <v>151</v>
      </c>
      <c r="E94" s="53" t="s">
        <v>20</v>
      </c>
      <c r="F94" s="56">
        <v>67.99</v>
      </c>
      <c r="G94" s="53">
        <v>64542944</v>
      </c>
      <c r="H94" s="53" t="s">
        <v>24</v>
      </c>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row>
    <row r="95" spans="1:41" ht="15">
      <c r="A95" s="53">
        <v>92</v>
      </c>
      <c r="B95" s="54">
        <v>42405</v>
      </c>
      <c r="C95" s="55">
        <v>2770029</v>
      </c>
      <c r="D95" s="53" t="s">
        <v>152</v>
      </c>
      <c r="E95" s="53" t="s">
        <v>20</v>
      </c>
      <c r="F95" s="56">
        <v>42.95</v>
      </c>
      <c r="G95" s="53">
        <v>1408343795</v>
      </c>
      <c r="H95" s="53" t="s">
        <v>24</v>
      </c>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row>
    <row r="96" spans="1:41" ht="15">
      <c r="A96" s="53">
        <v>93</v>
      </c>
      <c r="B96" s="54">
        <v>42405</v>
      </c>
      <c r="C96" s="55">
        <v>2770029</v>
      </c>
      <c r="D96" s="53" t="s">
        <v>152</v>
      </c>
      <c r="E96" s="53" t="s">
        <v>20</v>
      </c>
      <c r="F96" s="56">
        <v>38.45</v>
      </c>
      <c r="G96" s="53">
        <v>1408343606</v>
      </c>
      <c r="H96" s="53" t="s">
        <v>24</v>
      </c>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row>
    <row r="97" spans="1:41" ht="15">
      <c r="A97" s="53">
        <v>94</v>
      </c>
      <c r="B97" s="54">
        <v>42405</v>
      </c>
      <c r="C97" s="55">
        <v>2770029</v>
      </c>
      <c r="D97" s="53" t="s">
        <v>152</v>
      </c>
      <c r="E97" s="53" t="s">
        <v>20</v>
      </c>
      <c r="F97" s="56">
        <v>38.45</v>
      </c>
      <c r="G97" s="53">
        <v>1408344003</v>
      </c>
      <c r="H97" s="53" t="s">
        <v>24</v>
      </c>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row>
    <row r="98" spans="1:41" ht="15">
      <c r="A98" s="53">
        <v>95</v>
      </c>
      <c r="B98" s="54">
        <v>42405</v>
      </c>
      <c r="C98" s="55">
        <v>2770029</v>
      </c>
      <c r="D98" s="53" t="s">
        <v>152</v>
      </c>
      <c r="E98" s="53" t="s">
        <v>20</v>
      </c>
      <c r="F98" s="56">
        <v>38.45</v>
      </c>
      <c r="G98" s="53">
        <v>1408344004</v>
      </c>
      <c r="H98" s="53" t="s">
        <v>24</v>
      </c>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row>
    <row r="99" spans="1:41" ht="15">
      <c r="A99" s="53">
        <v>96</v>
      </c>
      <c r="B99" s="54">
        <v>42409</v>
      </c>
      <c r="C99" s="55">
        <v>12571</v>
      </c>
      <c r="D99" s="53" t="s">
        <v>153</v>
      </c>
      <c r="E99" s="53" t="s">
        <v>20</v>
      </c>
      <c r="F99" s="56">
        <v>716</v>
      </c>
      <c r="G99" s="53">
        <v>3234343378</v>
      </c>
      <c r="H99" s="53" t="s">
        <v>24</v>
      </c>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row>
    <row r="100" spans="1:41" ht="15">
      <c r="A100" s="53">
        <v>97</v>
      </c>
      <c r="B100" s="54">
        <v>42422</v>
      </c>
      <c r="C100" s="55">
        <v>6300012</v>
      </c>
      <c r="D100" s="53" t="s">
        <v>55</v>
      </c>
      <c r="E100" s="53" t="s">
        <v>56</v>
      </c>
      <c r="F100" s="56">
        <v>18</v>
      </c>
      <c r="G100" s="53" t="s">
        <v>57</v>
      </c>
      <c r="H100" s="53" t="s">
        <v>24</v>
      </c>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row>
    <row r="101" spans="1:41" ht="15">
      <c r="A101" s="53">
        <v>98</v>
      </c>
      <c r="B101" s="54">
        <v>42430</v>
      </c>
      <c r="C101" s="55">
        <v>5890079</v>
      </c>
      <c r="D101" s="53" t="s">
        <v>7</v>
      </c>
      <c r="E101" s="53" t="s">
        <v>8</v>
      </c>
      <c r="F101" s="56">
        <v>199</v>
      </c>
      <c r="G101" s="53" t="s">
        <v>154</v>
      </c>
      <c r="H101" s="53" t="s">
        <v>24</v>
      </c>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row>
    <row r="102" spans="1:41" s="29" customFormat="1" ht="15">
      <c r="A102" s="53">
        <v>99</v>
      </c>
      <c r="B102" s="54">
        <v>42432</v>
      </c>
      <c r="C102" s="55">
        <v>5870015</v>
      </c>
      <c r="D102" s="53" t="s">
        <v>7</v>
      </c>
      <c r="E102" s="53" t="s">
        <v>8</v>
      </c>
      <c r="F102" s="56">
        <v>199</v>
      </c>
      <c r="G102" s="53" t="s">
        <v>155</v>
      </c>
      <c r="H102" s="53" t="s">
        <v>24</v>
      </c>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row>
    <row r="103" spans="1:41" s="29" customFormat="1" ht="15">
      <c r="A103" s="53">
        <v>100</v>
      </c>
      <c r="B103" s="54">
        <v>42437</v>
      </c>
      <c r="C103" s="55">
        <v>9250058</v>
      </c>
      <c r="D103" s="53" t="s">
        <v>7</v>
      </c>
      <c r="E103" s="53" t="s">
        <v>8</v>
      </c>
      <c r="F103" s="56">
        <v>199</v>
      </c>
      <c r="G103" s="53" t="s">
        <v>156</v>
      </c>
      <c r="H103" s="53" t="s">
        <v>24</v>
      </c>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row>
    <row r="104" spans="1:41" s="29" customFormat="1" ht="15">
      <c r="A104" s="53">
        <v>101</v>
      </c>
      <c r="B104" s="54">
        <v>42438</v>
      </c>
      <c r="C104" s="55">
        <v>920090</v>
      </c>
      <c r="D104" s="53" t="s">
        <v>159</v>
      </c>
      <c r="E104" s="53" t="s">
        <v>157</v>
      </c>
      <c r="F104" s="56" t="s">
        <v>158</v>
      </c>
      <c r="G104" s="53">
        <v>43512</v>
      </c>
      <c r="H104" s="53" t="s">
        <v>24</v>
      </c>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row>
    <row r="105" spans="1:41" s="29" customFormat="1" ht="15">
      <c r="A105" s="53">
        <v>101</v>
      </c>
      <c r="B105" s="54">
        <v>42438</v>
      </c>
      <c r="C105" s="55">
        <v>5650333</v>
      </c>
      <c r="D105" s="53" t="s">
        <v>160</v>
      </c>
      <c r="E105" s="53" t="s">
        <v>161</v>
      </c>
      <c r="F105" s="56">
        <v>316.99</v>
      </c>
      <c r="G105" s="53" t="s">
        <v>162</v>
      </c>
      <c r="H105" s="53" t="s">
        <v>24</v>
      </c>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row>
    <row r="106" spans="1:41" s="29" customFormat="1" ht="15">
      <c r="A106" s="53">
        <v>102</v>
      </c>
      <c r="B106" s="54">
        <v>42438</v>
      </c>
      <c r="C106" s="55">
        <v>12579</v>
      </c>
      <c r="D106" s="53" t="s">
        <v>30</v>
      </c>
      <c r="E106" s="53" t="s">
        <v>747</v>
      </c>
      <c r="F106" s="56">
        <v>97.92</v>
      </c>
      <c r="G106" s="53">
        <v>4382564644</v>
      </c>
      <c r="H106" s="53" t="s">
        <v>24</v>
      </c>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row>
    <row r="107" spans="1:41" s="29" customFormat="1" ht="15">
      <c r="A107" s="53">
        <v>103</v>
      </c>
      <c r="B107" s="54">
        <v>42440</v>
      </c>
      <c r="C107" s="55">
        <v>6590062</v>
      </c>
      <c r="D107" s="53" t="s">
        <v>7</v>
      </c>
      <c r="E107" s="53" t="s">
        <v>8</v>
      </c>
      <c r="F107" s="56">
        <v>199</v>
      </c>
      <c r="G107" s="53" t="s">
        <v>163</v>
      </c>
      <c r="H107" s="53" t="s">
        <v>24</v>
      </c>
      <c r="I107" s="53"/>
      <c r="J107" s="53"/>
      <c r="K107" s="53"/>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row>
    <row r="108" spans="1:41" s="29" customFormat="1" ht="15">
      <c r="A108" s="53">
        <v>104</v>
      </c>
      <c r="B108" s="54">
        <v>42440</v>
      </c>
      <c r="C108" s="55">
        <v>3790011</v>
      </c>
      <c r="D108" s="53" t="s">
        <v>7</v>
      </c>
      <c r="E108" s="53" t="s">
        <v>8</v>
      </c>
      <c r="F108" s="56">
        <v>199</v>
      </c>
      <c r="G108" s="53" t="s">
        <v>164</v>
      </c>
      <c r="H108" s="53" t="s">
        <v>24</v>
      </c>
      <c r="I108" s="53"/>
      <c r="J108" s="53"/>
      <c r="K108" s="53"/>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row>
    <row r="109" spans="1:41" s="29" customFormat="1" ht="15">
      <c r="A109" s="53">
        <v>105</v>
      </c>
      <c r="B109" s="54">
        <v>42440</v>
      </c>
      <c r="C109" s="55">
        <v>12584</v>
      </c>
      <c r="D109" s="53" t="s">
        <v>30</v>
      </c>
      <c r="E109" s="53" t="s">
        <v>166</v>
      </c>
      <c r="F109" s="56">
        <v>118.32</v>
      </c>
      <c r="G109" s="53"/>
      <c r="H109" s="53" t="s">
        <v>24</v>
      </c>
      <c r="I109" s="53"/>
      <c r="J109" s="53"/>
      <c r="K109" s="53"/>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row>
    <row r="110" spans="1:41" s="29" customFormat="1" ht="15">
      <c r="A110" s="53">
        <v>106</v>
      </c>
      <c r="B110" s="54">
        <v>42444</v>
      </c>
      <c r="C110" s="55">
        <v>3330193</v>
      </c>
      <c r="D110" s="53" t="s">
        <v>7</v>
      </c>
      <c r="E110" s="53" t="s">
        <v>8</v>
      </c>
      <c r="F110" s="56">
        <v>199</v>
      </c>
      <c r="G110" s="53" t="s">
        <v>167</v>
      </c>
      <c r="H110" s="53" t="s">
        <v>24</v>
      </c>
      <c r="I110" s="53"/>
      <c r="J110" s="53"/>
      <c r="K110" s="53"/>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row>
    <row r="111" spans="1:41" s="29" customFormat="1" ht="15">
      <c r="A111" s="53">
        <v>107</v>
      </c>
      <c r="B111" s="54">
        <v>42444</v>
      </c>
      <c r="C111" s="55">
        <v>3330189</v>
      </c>
      <c r="D111" s="53" t="s">
        <v>7</v>
      </c>
      <c r="E111" s="53" t="s">
        <v>8</v>
      </c>
      <c r="F111" s="56">
        <v>199</v>
      </c>
      <c r="G111" s="53" t="s">
        <v>168</v>
      </c>
      <c r="H111" s="53" t="s">
        <v>24</v>
      </c>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row>
    <row r="112" spans="1:41" s="29" customFormat="1" ht="15">
      <c r="A112" s="53">
        <v>108</v>
      </c>
      <c r="B112" s="54">
        <v>42444</v>
      </c>
      <c r="C112" s="55">
        <v>4070030</v>
      </c>
      <c r="D112" s="53" t="s">
        <v>7</v>
      </c>
      <c r="E112" s="53" t="s">
        <v>8</v>
      </c>
      <c r="F112" s="56">
        <v>199</v>
      </c>
      <c r="G112" s="53" t="s">
        <v>169</v>
      </c>
      <c r="H112" s="53" t="s">
        <v>24</v>
      </c>
      <c r="I112" s="53"/>
      <c r="J112" s="53"/>
      <c r="K112" s="53"/>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row>
    <row r="113" spans="1:41" s="29" customFormat="1" ht="15">
      <c r="A113" s="53">
        <v>109</v>
      </c>
      <c r="B113" s="54">
        <v>42445</v>
      </c>
      <c r="C113" s="55">
        <v>4180020</v>
      </c>
      <c r="D113" s="53" t="s">
        <v>170</v>
      </c>
      <c r="E113" s="53" t="s">
        <v>171</v>
      </c>
      <c r="F113" s="56">
        <v>180</v>
      </c>
      <c r="G113" s="33" t="s">
        <v>728</v>
      </c>
      <c r="H113" s="53" t="s">
        <v>24</v>
      </c>
      <c r="I113" s="53"/>
      <c r="J113" s="53"/>
      <c r="K113" s="53"/>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row>
    <row r="114" spans="1:41" s="29" customFormat="1" ht="15">
      <c r="A114" s="53">
        <v>110</v>
      </c>
      <c r="B114" s="54">
        <v>42450</v>
      </c>
      <c r="C114" s="55">
        <v>2120070</v>
      </c>
      <c r="D114" s="53" t="s">
        <v>30</v>
      </c>
      <c r="E114" s="53" t="s">
        <v>172</v>
      </c>
      <c r="F114" s="56">
        <v>195.84</v>
      </c>
      <c r="G114" s="53">
        <v>4792407182</v>
      </c>
      <c r="H114" s="53" t="s">
        <v>24</v>
      </c>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row>
    <row r="115" spans="1:41" s="29" customFormat="1" ht="15">
      <c r="A115" s="53">
        <v>111</v>
      </c>
      <c r="B115" s="54">
        <v>42452</v>
      </c>
      <c r="C115" s="55">
        <v>3290015</v>
      </c>
      <c r="D115" s="53" t="s">
        <v>173</v>
      </c>
      <c r="E115" s="53" t="s">
        <v>174</v>
      </c>
      <c r="F115" s="56" t="s">
        <v>175</v>
      </c>
      <c r="G115" s="53"/>
      <c r="H115" s="53" t="s">
        <v>24</v>
      </c>
      <c r="I115" s="53"/>
      <c r="J115" s="53"/>
      <c r="K115" s="53"/>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row>
    <row r="116" spans="1:41" s="29" customFormat="1" ht="15">
      <c r="A116" s="53">
        <v>112</v>
      </c>
      <c r="B116" s="54">
        <v>42452</v>
      </c>
      <c r="C116" s="55">
        <v>3290015</v>
      </c>
      <c r="D116" s="53" t="s">
        <v>173</v>
      </c>
      <c r="E116" s="53" t="s">
        <v>174</v>
      </c>
      <c r="F116" s="56" t="s">
        <v>175</v>
      </c>
      <c r="G116" s="53"/>
      <c r="H116" s="53" t="s">
        <v>24</v>
      </c>
      <c r="I116" s="53"/>
      <c r="J116" s="53"/>
      <c r="K116" s="53"/>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row>
    <row r="117" spans="1:41" s="29" customFormat="1" ht="15">
      <c r="A117" s="53">
        <v>113</v>
      </c>
      <c r="B117" s="54">
        <v>42452</v>
      </c>
      <c r="C117" s="55">
        <v>3290017</v>
      </c>
      <c r="D117" s="53" t="s">
        <v>173</v>
      </c>
      <c r="E117" s="53" t="s">
        <v>174</v>
      </c>
      <c r="F117" s="56" t="s">
        <v>175</v>
      </c>
      <c r="G117" s="53"/>
      <c r="H117" s="53" t="s">
        <v>24</v>
      </c>
      <c r="I117" s="53"/>
      <c r="J117" s="53"/>
      <c r="K117" s="53"/>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row>
    <row r="118" spans="1:41" s="29" customFormat="1" ht="15">
      <c r="A118" s="53">
        <v>114</v>
      </c>
      <c r="B118" s="54">
        <v>42453</v>
      </c>
      <c r="C118" s="55">
        <v>6300012</v>
      </c>
      <c r="D118" s="53" t="s">
        <v>55</v>
      </c>
      <c r="E118" s="53" t="s">
        <v>56</v>
      </c>
      <c r="F118" s="56">
        <v>18</v>
      </c>
      <c r="G118" s="53" t="s">
        <v>57</v>
      </c>
      <c r="H118" s="53" t="s">
        <v>24</v>
      </c>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row>
    <row r="119" spans="1:41" s="29" customFormat="1" ht="15">
      <c r="A119" s="53">
        <v>115</v>
      </c>
      <c r="B119" s="54">
        <v>42458</v>
      </c>
      <c r="C119" s="55">
        <v>3290017</v>
      </c>
      <c r="D119" s="53" t="s">
        <v>173</v>
      </c>
      <c r="E119" s="53" t="s">
        <v>174</v>
      </c>
      <c r="F119" s="56" t="s">
        <v>175</v>
      </c>
      <c r="G119" s="53"/>
      <c r="H119" s="53" t="s">
        <v>24</v>
      </c>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row>
    <row r="120" spans="1:41" s="29" customFormat="1" ht="15">
      <c r="A120" s="53">
        <v>116</v>
      </c>
      <c r="B120" s="54">
        <v>42460</v>
      </c>
      <c r="C120" s="55">
        <v>2950018</v>
      </c>
      <c r="D120" s="53" t="s">
        <v>176</v>
      </c>
      <c r="E120" s="53" t="s">
        <v>177</v>
      </c>
      <c r="F120" s="56">
        <v>239</v>
      </c>
      <c r="G120" s="53" t="s">
        <v>178</v>
      </c>
      <c r="H120" s="53" t="s">
        <v>24</v>
      </c>
      <c r="I120" s="53"/>
      <c r="J120" s="53"/>
      <c r="K120" s="53"/>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row>
    <row r="121" spans="1:41" ht="15">
      <c r="A121" s="53"/>
      <c r="B121" s="53"/>
      <c r="C121" s="55"/>
      <c r="D121" s="53"/>
      <c r="E121" s="53"/>
      <c r="F121" s="56"/>
      <c r="G121" s="53"/>
      <c r="H121" s="53"/>
      <c r="I121" s="53"/>
      <c r="J121" s="53"/>
      <c r="K121" s="53"/>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row>
  </sheetData>
  <sheetProtection/>
  <printOptions/>
  <pageMargins left="0.7" right="0.7" top="0.75" bottom="0.75" header="0.3" footer="0.3"/>
  <pageSetup fitToHeight="0" fitToWidth="1"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sheetPr>
    <pageSetUpPr fitToPage="1"/>
  </sheetPr>
  <dimension ref="A1:N52"/>
  <sheetViews>
    <sheetView zoomScalePageLayoutView="0" workbookViewId="0" topLeftCell="A1">
      <selection activeCell="D1" sqref="D1"/>
    </sheetView>
  </sheetViews>
  <sheetFormatPr defaultColWidth="9.140625" defaultRowHeight="15"/>
  <cols>
    <col min="1" max="1" width="9.140625" style="1" customWidth="1"/>
    <col min="2" max="2" width="12.421875" style="1" customWidth="1"/>
    <col min="3" max="3" width="11.140625" style="1" customWidth="1"/>
    <col min="4" max="4" width="38.140625" style="1" bestFit="1" customWidth="1"/>
    <col min="5" max="5" width="19.7109375" style="1" customWidth="1"/>
    <col min="6" max="6" width="11.7109375" style="2" customWidth="1"/>
    <col min="7" max="7" width="23.8515625" style="1" customWidth="1"/>
    <col min="8" max="9" width="35.421875" style="1" bestFit="1" customWidth="1"/>
    <col min="10" max="10" width="14.57421875" style="3" customWidth="1"/>
    <col min="11" max="11" width="27.421875" style="1" customWidth="1"/>
    <col min="12" max="12" width="17.28125" style="1" customWidth="1"/>
    <col min="13" max="13" width="25.57421875" style="1" bestFit="1" customWidth="1"/>
    <col min="14" max="16384" width="9.140625" style="1" customWidth="1"/>
  </cols>
  <sheetData>
    <row r="1" spans="1:10" ht="15">
      <c r="A1" s="4" t="s">
        <v>181</v>
      </c>
      <c r="B1" s="4"/>
      <c r="C1" s="4"/>
      <c r="D1" s="4"/>
      <c r="E1" s="4"/>
      <c r="F1" s="5"/>
      <c r="G1" s="4"/>
      <c r="H1" s="4"/>
      <c r="I1" s="4"/>
      <c r="J1" s="6"/>
    </row>
    <row r="2" spans="2:10" ht="15">
      <c r="B2" s="4"/>
      <c r="C2" s="4"/>
      <c r="D2" s="4"/>
      <c r="E2" s="4"/>
      <c r="F2" s="5"/>
      <c r="G2" s="4"/>
      <c r="H2" s="4"/>
      <c r="I2" s="4"/>
      <c r="J2" s="6"/>
    </row>
    <row r="3" spans="1:14" s="7" customFormat="1" ht="15">
      <c r="A3" s="23"/>
      <c r="B3" s="24"/>
      <c r="C3" s="24"/>
      <c r="D3" s="24"/>
      <c r="E3" s="24"/>
      <c r="F3" s="25"/>
      <c r="G3" s="24"/>
      <c r="H3" s="24"/>
      <c r="I3" s="24"/>
      <c r="J3" s="26"/>
      <c r="K3" s="24"/>
      <c r="L3" s="23"/>
      <c r="M3" s="27"/>
      <c r="N3" s="23" t="s">
        <v>15</v>
      </c>
    </row>
    <row r="4" spans="1:13" s="8" customFormat="1" ht="15">
      <c r="A4" s="9"/>
      <c r="B4" s="10"/>
      <c r="C4" s="9"/>
      <c r="D4" s="9"/>
      <c r="E4" s="9"/>
      <c r="F4" s="11"/>
      <c r="G4" s="9"/>
      <c r="H4" s="9"/>
      <c r="I4" s="9"/>
      <c r="J4" s="12"/>
      <c r="K4" s="9"/>
      <c r="L4" s="9"/>
      <c r="M4" s="9"/>
    </row>
    <row r="5" spans="1:13" s="8" customFormat="1" ht="15">
      <c r="A5" s="9"/>
      <c r="B5" s="10"/>
      <c r="C5" s="9"/>
      <c r="D5" s="9"/>
      <c r="E5" s="9"/>
      <c r="F5" s="11"/>
      <c r="G5" s="13"/>
      <c r="H5" s="9"/>
      <c r="I5" s="9"/>
      <c r="J5" s="12"/>
      <c r="K5" s="9"/>
      <c r="L5" s="9"/>
      <c r="M5" s="9"/>
    </row>
    <row r="6" spans="1:13" s="8" customFormat="1" ht="15">
      <c r="A6" s="9"/>
      <c r="B6" s="10"/>
      <c r="C6" s="9"/>
      <c r="D6" s="9"/>
      <c r="E6" s="9"/>
      <c r="F6" s="11"/>
      <c r="G6" s="9"/>
      <c r="H6" s="9"/>
      <c r="I6" s="9"/>
      <c r="J6" s="12"/>
      <c r="K6" s="9"/>
      <c r="L6" s="9"/>
      <c r="M6" s="9"/>
    </row>
    <row r="7" spans="1:13" s="8" customFormat="1" ht="15">
      <c r="A7" s="9"/>
      <c r="B7" s="10"/>
      <c r="C7" s="9"/>
      <c r="D7" s="9"/>
      <c r="E7" s="9"/>
      <c r="F7" s="11"/>
      <c r="G7" s="14"/>
      <c r="H7" s="9"/>
      <c r="I7" s="9"/>
      <c r="J7" s="12"/>
      <c r="K7" s="9"/>
      <c r="L7" s="9"/>
      <c r="M7" s="9"/>
    </row>
    <row r="8" spans="1:13" s="7" customFormat="1" ht="15">
      <c r="A8" s="15"/>
      <c r="B8" s="16"/>
      <c r="C8" s="15"/>
      <c r="D8" s="15"/>
      <c r="E8" s="15"/>
      <c r="F8" s="17"/>
      <c r="G8" s="15"/>
      <c r="H8" s="15"/>
      <c r="I8" s="15"/>
      <c r="J8" s="18"/>
      <c r="K8" s="15"/>
      <c r="L8" s="15"/>
      <c r="M8" s="15"/>
    </row>
    <row r="9" spans="1:13" s="7" customFormat="1" ht="15">
      <c r="A9" s="15"/>
      <c r="B9" s="16"/>
      <c r="C9" s="15"/>
      <c r="D9" s="15"/>
      <c r="E9" s="15"/>
      <c r="F9" s="17"/>
      <c r="G9" s="15"/>
      <c r="H9" s="15"/>
      <c r="I9" s="15"/>
      <c r="J9" s="18"/>
      <c r="K9" s="9"/>
      <c r="L9" s="9"/>
      <c r="M9" s="15"/>
    </row>
    <row r="10" spans="1:13" s="8" customFormat="1" ht="17.25" customHeight="1">
      <c r="A10" s="9"/>
      <c r="B10" s="10"/>
      <c r="C10" s="9"/>
      <c r="D10" s="9"/>
      <c r="E10" s="9"/>
      <c r="F10" s="11"/>
      <c r="G10" s="9"/>
      <c r="H10" s="9"/>
      <c r="I10" s="9"/>
      <c r="J10" s="12"/>
      <c r="K10" s="9"/>
      <c r="L10" s="9"/>
      <c r="M10" s="9"/>
    </row>
    <row r="11" spans="1:13" s="8" customFormat="1" ht="15">
      <c r="A11" s="9"/>
      <c r="B11" s="10"/>
      <c r="C11" s="9"/>
      <c r="D11" s="9"/>
      <c r="E11" s="9"/>
      <c r="F11" s="11"/>
      <c r="G11" s="9"/>
      <c r="H11" s="9"/>
      <c r="I11" s="9"/>
      <c r="J11" s="12"/>
      <c r="K11" s="9"/>
      <c r="L11" s="9"/>
      <c r="M11" s="9"/>
    </row>
    <row r="12" spans="1:13" s="8" customFormat="1" ht="17.25" customHeight="1">
      <c r="A12" s="9"/>
      <c r="B12" s="10"/>
      <c r="C12" s="9"/>
      <c r="D12" s="9"/>
      <c r="E12" s="9"/>
      <c r="F12" s="11"/>
      <c r="G12" s="9"/>
      <c r="H12" s="9"/>
      <c r="I12" s="9"/>
      <c r="J12" s="12"/>
      <c r="K12" s="9"/>
      <c r="L12" s="9"/>
      <c r="M12" s="9"/>
    </row>
    <row r="13" spans="1:13" s="8" customFormat="1" ht="15">
      <c r="A13" s="9"/>
      <c r="B13" s="10"/>
      <c r="C13" s="9"/>
      <c r="D13" s="9"/>
      <c r="E13" s="9"/>
      <c r="F13" s="11"/>
      <c r="G13" s="9"/>
      <c r="H13" s="9"/>
      <c r="I13" s="9"/>
      <c r="J13" s="12"/>
      <c r="K13" s="9"/>
      <c r="L13" s="9"/>
      <c r="M13" s="9"/>
    </row>
    <row r="14" spans="1:13" s="8" customFormat="1" ht="15">
      <c r="A14" s="9"/>
      <c r="B14" s="10"/>
      <c r="C14" s="9"/>
      <c r="D14" s="9"/>
      <c r="E14" s="9"/>
      <c r="F14" s="11"/>
      <c r="G14" s="9"/>
      <c r="H14" s="9"/>
      <c r="I14" s="9"/>
      <c r="J14" s="12"/>
      <c r="K14" s="9"/>
      <c r="L14" s="9"/>
      <c r="M14" s="9"/>
    </row>
    <row r="15" spans="1:13" s="8" customFormat="1" ht="15">
      <c r="A15" s="9"/>
      <c r="B15" s="10"/>
      <c r="C15" s="9"/>
      <c r="D15" s="9"/>
      <c r="E15" s="9"/>
      <c r="F15" s="11"/>
      <c r="G15" s="9"/>
      <c r="H15" s="9"/>
      <c r="I15" s="9"/>
      <c r="J15" s="12"/>
      <c r="K15" s="9"/>
      <c r="L15" s="9"/>
      <c r="M15" s="9"/>
    </row>
    <row r="16" spans="1:13" s="8" customFormat="1" ht="15">
      <c r="A16" s="9"/>
      <c r="B16" s="10"/>
      <c r="C16" s="9"/>
      <c r="D16" s="9"/>
      <c r="E16" s="9"/>
      <c r="F16" s="11"/>
      <c r="G16" s="9"/>
      <c r="H16" s="9"/>
      <c r="I16" s="9"/>
      <c r="J16" s="12"/>
      <c r="K16" s="19"/>
      <c r="L16" s="9"/>
      <c r="M16" s="9"/>
    </row>
    <row r="17" spans="1:13" s="8" customFormat="1" ht="15">
      <c r="A17" s="9"/>
      <c r="B17" s="10"/>
      <c r="C17" s="9"/>
      <c r="D17" s="9"/>
      <c r="E17" s="9"/>
      <c r="F17" s="11"/>
      <c r="G17" s="9"/>
      <c r="H17" s="9"/>
      <c r="I17" s="9"/>
      <c r="J17" s="12"/>
      <c r="K17" s="9"/>
      <c r="L17" s="9"/>
      <c r="M17" s="9"/>
    </row>
    <row r="18" spans="1:13" s="7" customFormat="1" ht="15">
      <c r="A18" s="15"/>
      <c r="B18" s="16"/>
      <c r="C18" s="15"/>
      <c r="D18" s="15"/>
      <c r="E18" s="15"/>
      <c r="F18" s="17"/>
      <c r="G18" s="15"/>
      <c r="H18" s="15"/>
      <c r="I18" s="15"/>
      <c r="J18" s="18"/>
      <c r="K18" s="21"/>
      <c r="L18" s="15"/>
      <c r="M18" s="15"/>
    </row>
    <row r="19" spans="1:14" s="7" customFormat="1" ht="15">
      <c r="A19" s="9"/>
      <c r="B19" s="10"/>
      <c r="C19" s="9"/>
      <c r="D19" s="9"/>
      <c r="E19" s="9"/>
      <c r="F19" s="11"/>
      <c r="G19" s="9"/>
      <c r="H19" s="9"/>
      <c r="I19" s="9"/>
      <c r="J19" s="12"/>
      <c r="K19" s="9"/>
      <c r="L19" s="9"/>
      <c r="M19" s="9"/>
      <c r="N19" s="8"/>
    </row>
    <row r="20" spans="1:14" s="7" customFormat="1" ht="15">
      <c r="A20" s="9"/>
      <c r="B20" s="10"/>
      <c r="C20" s="9"/>
      <c r="D20" s="9"/>
      <c r="E20" s="9"/>
      <c r="F20" s="11"/>
      <c r="G20" s="9"/>
      <c r="H20" s="9"/>
      <c r="I20" s="9"/>
      <c r="J20" s="12"/>
      <c r="K20" s="9"/>
      <c r="L20" s="9"/>
      <c r="M20" s="9"/>
      <c r="N20" s="8"/>
    </row>
    <row r="21" spans="1:14" s="7" customFormat="1" ht="15">
      <c r="A21" s="9"/>
      <c r="B21" s="10"/>
      <c r="C21" s="9"/>
      <c r="D21" s="9"/>
      <c r="E21" s="9"/>
      <c r="F21" s="11"/>
      <c r="G21" s="9"/>
      <c r="H21" s="9"/>
      <c r="I21" s="9"/>
      <c r="J21" s="12"/>
      <c r="K21" s="9"/>
      <c r="L21" s="9"/>
      <c r="M21" s="9"/>
      <c r="N21" s="8"/>
    </row>
    <row r="22" spans="1:13" s="7" customFormat="1" ht="15">
      <c r="A22" s="15"/>
      <c r="B22" s="16"/>
      <c r="C22" s="15"/>
      <c r="D22" s="9"/>
      <c r="E22" s="15"/>
      <c r="F22" s="17"/>
      <c r="G22" s="15"/>
      <c r="H22" s="15"/>
      <c r="I22" s="15"/>
      <c r="J22" s="18"/>
      <c r="K22" s="15"/>
      <c r="L22" s="15"/>
      <c r="M22" s="15"/>
    </row>
    <row r="23" spans="1:13" s="7" customFormat="1" ht="15">
      <c r="A23" s="15"/>
      <c r="B23" s="16"/>
      <c r="C23" s="15"/>
      <c r="D23" s="15"/>
      <c r="E23" s="15"/>
      <c r="F23" s="17"/>
      <c r="G23" s="15"/>
      <c r="H23" s="15"/>
      <c r="I23" s="15"/>
      <c r="J23" s="18"/>
      <c r="K23" s="15"/>
      <c r="L23" s="15"/>
      <c r="M23" s="15"/>
    </row>
    <row r="24" spans="1:13" s="7" customFormat="1" ht="15">
      <c r="A24" s="15"/>
      <c r="B24" s="16"/>
      <c r="C24" s="15"/>
      <c r="D24" s="15"/>
      <c r="E24" s="15"/>
      <c r="F24" s="17"/>
      <c r="G24" s="15"/>
      <c r="H24" s="15"/>
      <c r="I24" s="15"/>
      <c r="J24" s="18"/>
      <c r="K24" s="15"/>
      <c r="L24" s="15"/>
      <c r="M24" s="15"/>
    </row>
    <row r="25" spans="1:13" s="7" customFormat="1" ht="15">
      <c r="A25" s="15"/>
      <c r="B25" s="16"/>
      <c r="C25" s="15"/>
      <c r="D25" s="15"/>
      <c r="E25" s="15"/>
      <c r="F25" s="17"/>
      <c r="G25" s="15"/>
      <c r="H25" s="15"/>
      <c r="I25" s="15"/>
      <c r="J25" s="18"/>
      <c r="K25" s="15"/>
      <c r="L25" s="15"/>
      <c r="M25" s="15"/>
    </row>
    <row r="26" spans="1:13" s="7" customFormat="1" ht="15">
      <c r="A26" s="15"/>
      <c r="B26" s="15"/>
      <c r="C26" s="15"/>
      <c r="D26" s="15"/>
      <c r="E26" s="15"/>
      <c r="F26" s="20"/>
      <c r="G26" s="15"/>
      <c r="H26" s="15"/>
      <c r="I26" s="15"/>
      <c r="J26" s="18"/>
      <c r="K26" s="15"/>
      <c r="L26" s="15"/>
      <c r="M26" s="15"/>
    </row>
    <row r="27" spans="1:13" s="7" customFormat="1" ht="15">
      <c r="A27" s="15"/>
      <c r="B27" s="16"/>
      <c r="C27" s="15"/>
      <c r="D27" s="15"/>
      <c r="E27" s="15"/>
      <c r="F27" s="17"/>
      <c r="G27" s="15"/>
      <c r="H27" s="15"/>
      <c r="I27" s="15"/>
      <c r="J27" s="18"/>
      <c r="K27" s="15"/>
      <c r="L27" s="15"/>
      <c r="M27" s="15"/>
    </row>
    <row r="28" spans="1:13" s="7" customFormat="1" ht="15">
      <c r="A28" s="15"/>
      <c r="B28" s="16"/>
      <c r="C28" s="15"/>
      <c r="D28" s="15"/>
      <c r="E28" s="15"/>
      <c r="F28" s="17"/>
      <c r="G28" s="15"/>
      <c r="H28" s="15"/>
      <c r="I28" s="15"/>
      <c r="J28" s="18"/>
      <c r="K28" s="15"/>
      <c r="L28" s="15"/>
      <c r="M28" s="15"/>
    </row>
    <row r="29" spans="1:13" s="7" customFormat="1" ht="15">
      <c r="A29" s="15"/>
      <c r="B29" s="16"/>
      <c r="C29" s="15"/>
      <c r="D29" s="15"/>
      <c r="E29" s="15"/>
      <c r="F29" s="17"/>
      <c r="G29" s="15"/>
      <c r="H29" s="15"/>
      <c r="I29" s="15"/>
      <c r="J29" s="18"/>
      <c r="K29" s="15"/>
      <c r="L29" s="15"/>
      <c r="M29" s="15"/>
    </row>
    <row r="30" spans="1:13" s="7" customFormat="1" ht="15">
      <c r="A30" s="15"/>
      <c r="B30" s="16"/>
      <c r="C30" s="15"/>
      <c r="D30" s="15"/>
      <c r="E30" s="15"/>
      <c r="F30" s="17"/>
      <c r="G30" s="15"/>
      <c r="H30" s="15"/>
      <c r="I30" s="15"/>
      <c r="J30" s="18"/>
      <c r="K30" s="22"/>
      <c r="L30" s="15"/>
      <c r="M30" s="15"/>
    </row>
    <row r="31" spans="1:13" s="7" customFormat="1" ht="15">
      <c r="A31" s="15"/>
      <c r="B31" s="16"/>
      <c r="C31" s="15"/>
      <c r="D31" s="15"/>
      <c r="E31" s="15"/>
      <c r="F31" s="17"/>
      <c r="G31" s="15"/>
      <c r="H31" s="15"/>
      <c r="I31" s="15"/>
      <c r="J31" s="18"/>
      <c r="K31" s="15"/>
      <c r="L31" s="15"/>
      <c r="M31" s="15"/>
    </row>
    <row r="32" spans="1:13" s="7" customFormat="1" ht="15">
      <c r="A32" s="15"/>
      <c r="B32" s="16"/>
      <c r="C32" s="15"/>
      <c r="D32" s="15"/>
      <c r="E32" s="15"/>
      <c r="F32" s="17"/>
      <c r="G32" s="15"/>
      <c r="H32" s="15"/>
      <c r="I32" s="15"/>
      <c r="J32" s="18"/>
      <c r="K32" s="15"/>
      <c r="L32" s="15"/>
      <c r="M32" s="15"/>
    </row>
    <row r="33" spans="1:13" s="7" customFormat="1" ht="15">
      <c r="A33" s="15"/>
      <c r="B33" s="16"/>
      <c r="C33" s="15"/>
      <c r="D33" s="15"/>
      <c r="E33" s="15"/>
      <c r="F33" s="17"/>
      <c r="G33" s="15"/>
      <c r="H33" s="15"/>
      <c r="I33" s="15"/>
      <c r="J33" s="18"/>
      <c r="K33" s="15"/>
      <c r="L33" s="15"/>
      <c r="M33" s="15"/>
    </row>
    <row r="34" spans="1:13" s="7" customFormat="1" ht="15">
      <c r="A34" s="15"/>
      <c r="B34" s="16"/>
      <c r="C34" s="15"/>
      <c r="D34" s="15"/>
      <c r="E34" s="15"/>
      <c r="F34" s="17"/>
      <c r="G34" s="15"/>
      <c r="H34" s="15"/>
      <c r="I34" s="15"/>
      <c r="J34" s="18"/>
      <c r="K34" s="15"/>
      <c r="L34" s="15"/>
      <c r="M34" s="15"/>
    </row>
    <row r="35" spans="1:13" s="7" customFormat="1" ht="15">
      <c r="A35" s="15"/>
      <c r="B35" s="16"/>
      <c r="C35" s="15"/>
      <c r="D35" s="15"/>
      <c r="E35" s="15"/>
      <c r="F35" s="17"/>
      <c r="G35" s="15"/>
      <c r="H35" s="15"/>
      <c r="I35" s="15"/>
      <c r="J35" s="18"/>
      <c r="K35" s="15"/>
      <c r="L35" s="15"/>
      <c r="M35" s="15"/>
    </row>
    <row r="36" spans="1:13" s="7" customFormat="1" ht="15">
      <c r="A36" s="15"/>
      <c r="B36" s="16"/>
      <c r="C36" s="15"/>
      <c r="D36" s="15"/>
      <c r="E36" s="15"/>
      <c r="F36" s="17"/>
      <c r="G36" s="15"/>
      <c r="H36" s="15"/>
      <c r="I36" s="15"/>
      <c r="J36" s="18"/>
      <c r="K36" s="15"/>
      <c r="L36" s="15"/>
      <c r="M36" s="15"/>
    </row>
    <row r="37" spans="1:13" s="7" customFormat="1" ht="15">
      <c r="A37" s="15"/>
      <c r="B37" s="16"/>
      <c r="C37" s="15"/>
      <c r="D37" s="15"/>
      <c r="E37" s="15"/>
      <c r="F37" s="17"/>
      <c r="G37" s="15"/>
      <c r="H37" s="15"/>
      <c r="I37" s="15"/>
      <c r="J37" s="18"/>
      <c r="K37" s="15"/>
      <c r="L37" s="15"/>
      <c r="M37" s="15"/>
    </row>
    <row r="38" spans="1:13" s="7" customFormat="1" ht="15">
      <c r="A38" s="15"/>
      <c r="B38" s="16"/>
      <c r="C38" s="15"/>
      <c r="D38" s="15"/>
      <c r="E38" s="15"/>
      <c r="F38" s="17"/>
      <c r="G38" s="15"/>
      <c r="H38" s="15"/>
      <c r="I38" s="15"/>
      <c r="J38" s="18"/>
      <c r="K38" s="15"/>
      <c r="L38" s="15"/>
      <c r="M38" s="15"/>
    </row>
    <row r="39" spans="1:13" s="7" customFormat="1" ht="15">
      <c r="A39" s="15"/>
      <c r="B39" s="16"/>
      <c r="C39" s="15"/>
      <c r="D39" s="15"/>
      <c r="E39" s="15"/>
      <c r="F39" s="17"/>
      <c r="G39" s="15"/>
      <c r="H39" s="15"/>
      <c r="I39" s="15"/>
      <c r="J39" s="18"/>
      <c r="K39" s="15"/>
      <c r="L39" s="15"/>
      <c r="M39" s="15"/>
    </row>
    <row r="40" spans="1:13" ht="15">
      <c r="A40" s="15"/>
      <c r="B40" s="16"/>
      <c r="C40" s="15"/>
      <c r="D40" s="15"/>
      <c r="E40" s="15"/>
      <c r="F40" s="17"/>
      <c r="G40" s="15"/>
      <c r="H40" s="15"/>
      <c r="I40" s="15"/>
      <c r="J40" s="18"/>
      <c r="K40" s="15"/>
      <c r="L40" s="15"/>
      <c r="M40" s="15"/>
    </row>
    <row r="41" spans="1:13" ht="15">
      <c r="A41" s="15"/>
      <c r="B41" s="16"/>
      <c r="C41" s="15"/>
      <c r="D41" s="15"/>
      <c r="E41" s="15"/>
      <c r="F41" s="17"/>
      <c r="G41" s="15"/>
      <c r="H41" s="15"/>
      <c r="I41" s="15"/>
      <c r="J41" s="18"/>
      <c r="K41" s="15"/>
      <c r="L41" s="15"/>
      <c r="M41" s="15"/>
    </row>
    <row r="42" spans="1:13" ht="15">
      <c r="A42" s="15"/>
      <c r="B42" s="16"/>
      <c r="C42" s="15"/>
      <c r="D42" s="15"/>
      <c r="E42" s="15"/>
      <c r="F42" s="17"/>
      <c r="G42" s="15"/>
      <c r="H42" s="15"/>
      <c r="I42" s="15"/>
      <c r="J42" s="18"/>
      <c r="K42" s="28"/>
      <c r="L42" s="15"/>
      <c r="M42" s="15"/>
    </row>
    <row r="43" spans="1:13" ht="15">
      <c r="A43" s="15"/>
      <c r="B43" s="16"/>
      <c r="C43" s="15"/>
      <c r="D43" s="15"/>
      <c r="E43" s="15"/>
      <c r="F43" s="17"/>
      <c r="G43" s="15"/>
      <c r="H43" s="15"/>
      <c r="I43" s="15"/>
      <c r="J43" s="18"/>
      <c r="K43" s="15"/>
      <c r="L43" s="15"/>
      <c r="M43" s="15"/>
    </row>
    <row r="44" spans="1:13" ht="15">
      <c r="A44" s="15"/>
      <c r="B44" s="16"/>
      <c r="C44" s="15"/>
      <c r="D44" s="15"/>
      <c r="E44" s="15"/>
      <c r="F44" s="17"/>
      <c r="G44" s="15"/>
      <c r="H44" s="15"/>
      <c r="I44" s="15"/>
      <c r="J44" s="18"/>
      <c r="K44" s="28"/>
      <c r="L44" s="15"/>
      <c r="M44" s="15"/>
    </row>
    <row r="45" spans="1:13" ht="15">
      <c r="A45" s="15"/>
      <c r="B45" s="16"/>
      <c r="C45" s="15"/>
      <c r="D45" s="15"/>
      <c r="E45" s="15"/>
      <c r="F45" s="17"/>
      <c r="G45" s="15"/>
      <c r="H45" s="15"/>
      <c r="I45" s="15"/>
      <c r="J45" s="18"/>
      <c r="K45" s="15"/>
      <c r="L45" s="15"/>
      <c r="M45" s="15"/>
    </row>
    <row r="46" spans="1:13" ht="15">
      <c r="A46" s="15"/>
      <c r="B46" s="16"/>
      <c r="C46" s="15"/>
      <c r="D46" s="15"/>
      <c r="E46" s="15"/>
      <c r="F46" s="17"/>
      <c r="G46" s="15"/>
      <c r="H46" s="15"/>
      <c r="I46" s="15"/>
      <c r="J46" s="18"/>
      <c r="K46" s="15"/>
      <c r="L46" s="15"/>
      <c r="M46" s="15"/>
    </row>
    <row r="47" spans="1:13" ht="15">
      <c r="A47" s="29"/>
      <c r="B47" s="30"/>
      <c r="C47" s="29"/>
      <c r="D47" s="29"/>
      <c r="E47" s="29"/>
      <c r="F47" s="31"/>
      <c r="G47" s="29"/>
      <c r="H47" s="29"/>
      <c r="I47" s="29"/>
      <c r="J47" s="32"/>
      <c r="K47" s="29"/>
      <c r="L47" s="29"/>
      <c r="M47" s="29"/>
    </row>
    <row r="48" spans="1:13" ht="15">
      <c r="A48" s="15"/>
      <c r="B48" s="16"/>
      <c r="C48" s="15"/>
      <c r="D48" s="15"/>
      <c r="E48" s="15"/>
      <c r="F48" s="17"/>
      <c r="G48" s="15"/>
      <c r="H48" s="15"/>
      <c r="I48" s="15"/>
      <c r="J48" s="18"/>
      <c r="K48" s="15"/>
      <c r="L48" s="15"/>
      <c r="M48" s="15"/>
    </row>
    <row r="49" spans="1:13" ht="15">
      <c r="A49" s="15"/>
      <c r="B49" s="16"/>
      <c r="C49" s="15"/>
      <c r="D49" s="15"/>
      <c r="E49" s="15"/>
      <c r="F49" s="17"/>
      <c r="G49" s="15"/>
      <c r="H49" s="15"/>
      <c r="I49" s="15"/>
      <c r="J49" s="18"/>
      <c r="K49" s="15"/>
      <c r="L49" s="15"/>
      <c r="M49" s="15"/>
    </row>
    <row r="50" spans="1:13" ht="15">
      <c r="A50" s="29"/>
      <c r="B50" s="30"/>
      <c r="C50" s="29"/>
      <c r="D50" s="29"/>
      <c r="E50" s="29"/>
      <c r="F50" s="31"/>
      <c r="G50" s="29"/>
      <c r="H50" s="29"/>
      <c r="I50" s="29"/>
      <c r="J50" s="32"/>
      <c r="K50" s="29"/>
      <c r="L50" s="29"/>
      <c r="M50" s="29"/>
    </row>
    <row r="51" spans="1:13" ht="15">
      <c r="A51" s="29"/>
      <c r="B51" s="30"/>
      <c r="C51" s="29"/>
      <c r="D51" s="29"/>
      <c r="E51" s="29"/>
      <c r="F51" s="31"/>
      <c r="G51" s="29"/>
      <c r="H51" s="29"/>
      <c r="I51" s="29"/>
      <c r="J51" s="32"/>
      <c r="K51" s="29"/>
      <c r="L51" s="29"/>
      <c r="M51" s="29"/>
    </row>
    <row r="52" spans="1:13" ht="15">
      <c r="A52" s="29"/>
      <c r="B52" s="30"/>
      <c r="C52" s="29"/>
      <c r="D52" s="29"/>
      <c r="E52" s="29"/>
      <c r="F52" s="31"/>
      <c r="G52" s="29"/>
      <c r="H52" s="29"/>
      <c r="I52" s="29"/>
      <c r="J52" s="32"/>
      <c r="K52" s="29"/>
      <c r="L52" s="29"/>
      <c r="M52" s="29"/>
    </row>
  </sheetData>
  <sheetProtection/>
  <printOptions/>
  <pageMargins left="0.7" right="0.7" top="0.75" bottom="0.75" header="0.3" footer="0.3"/>
  <pageSetup fitToHeight="0"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6">
      <selection activeCell="A1" sqref="A1:IV16384"/>
    </sheetView>
  </sheetViews>
  <sheetFormatPr defaultColWidth="9.140625" defaultRowHeight="15"/>
  <cols>
    <col min="2" max="2" width="16.00390625" style="0" customWidth="1"/>
    <col min="4" max="4" width="24.00390625" style="0" customWidth="1"/>
    <col min="5" max="5" width="21.8515625" style="0" customWidth="1"/>
    <col min="7" max="7" width="23.140625" style="0" customWidth="1"/>
    <col min="9" max="9" width="18.421875" style="0" customWidth="1"/>
    <col min="11" max="11" width="26.00390625" style="0" bestFit="1" customWidth="1"/>
    <col min="12" max="12" width="15.421875" style="0" bestFit="1" customWidth="1"/>
    <col min="13" max="13" width="25.57421875" style="0" bestFit="1" customWidth="1"/>
  </cols>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UHNST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Holland, Ken (RJE) UHNS</dc:creator>
  <cp:keywords/>
  <dc:description/>
  <cp:lastModifiedBy>Carlisle, Linda (RJE) UHNM</cp:lastModifiedBy>
  <cp:lastPrinted>2014-09-23T12:43:09Z</cp:lastPrinted>
  <dcterms:created xsi:type="dcterms:W3CDTF">2013-11-26T15:35:22Z</dcterms:created>
  <dcterms:modified xsi:type="dcterms:W3CDTF">2018-05-17T07:12:05Z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wic_System_Copyrig">
    <vt:lpwstr/>
  </property>
</Properties>
</file>